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13_ncr:1_{EA68D8EF-2FA4-4215-875D-A9D9BD03799B}" xr6:coauthVersionLast="47" xr6:coauthVersionMax="47" xr10:uidLastSave="{00000000-0000-0000-0000-000000000000}"/>
  <bookViews>
    <workbookView xWindow="-120" yWindow="-120" windowWidth="20730" windowHeight="11160" xr2:uid="{30AFDA44-1D70-405A-BD6F-13502393F8F9}"/>
  </bookViews>
  <sheets>
    <sheet name="Planilha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2" i="1" l="1"/>
  <c r="D52" i="1"/>
  <c r="G51" i="1"/>
  <c r="G52" i="1"/>
  <c r="E51" i="1"/>
  <c r="E52" i="1"/>
  <c r="E6" i="1"/>
  <c r="G6" i="1"/>
  <c r="E7" i="1"/>
  <c r="G7" i="1"/>
  <c r="E21" i="1"/>
  <c r="F21" i="1"/>
  <c r="F27" i="1"/>
  <c r="D28" i="1"/>
  <c r="E28" i="1"/>
  <c r="F28" i="1"/>
  <c r="E46" i="1"/>
  <c r="F46" i="1"/>
</calcChain>
</file>

<file path=xl/sharedStrings.xml><?xml version="1.0" encoding="utf-8"?>
<sst xmlns="http://schemas.openxmlformats.org/spreadsheetml/2006/main" count="72" uniqueCount="61">
  <si>
    <r>
      <rPr>
        <b/>
        <sz val="11"/>
        <color rgb="FF000000"/>
        <rFont val="Calibri"/>
        <family val="2"/>
      </rPr>
      <t>Obs:</t>
    </r>
    <r>
      <rPr>
        <sz val="11"/>
        <color rgb="FF000000"/>
        <rFont val="Calibri"/>
        <family val="2"/>
      </rPr>
      <t xml:space="preserve"> Os códigos NCM que se encontram na Lista Especial e na Resolução Gecex nº 353 e que não se encontram nas tabelas acima, significa que as importações desses produtos no ano de 2022 foram zero.</t>
    </r>
  </si>
  <si>
    <t xml:space="preserve">Importações vindas de outros países </t>
  </si>
  <si>
    <t xml:space="preserve">Importações vindas do Mercosul </t>
  </si>
  <si>
    <t>Total Importações Resolução Gecex nº 353</t>
  </si>
  <si>
    <t>% (kg)</t>
  </si>
  <si>
    <t>Quilograma Líquido</t>
  </si>
  <si>
    <t xml:space="preserve"> % (Valor)</t>
  </si>
  <si>
    <t>Valor FOB (US$)</t>
  </si>
  <si>
    <t>Comparação País de Origem dos Produtos Importados da Resolução Gecex nº 353</t>
  </si>
  <si>
    <t>Outros queijos</t>
  </si>
  <si>
    <t>04069090</t>
  </si>
  <si>
    <t>Queijos, com um teor de umidade superior ou igual a 46,0 % e inferior a 55,0 %, em peso (massa macia)</t>
  </si>
  <si>
    <t>04069030</t>
  </si>
  <si>
    <t>Queijos de pasta mofada e outros queijos que apresentem veios obtidos utilizando Penicillium roqueforti</t>
  </si>
  <si>
    <t>04064000</t>
  </si>
  <si>
    <t>Queijos fundidos, exceto ralados ou em pó</t>
  </si>
  <si>
    <t>04063000</t>
  </si>
  <si>
    <t>Queijos ralados ou em pó, de qualquer tipo</t>
  </si>
  <si>
    <t>04062000</t>
  </si>
  <si>
    <t>Outros queijos frescos (não curados), inclusive requeijão, etc.</t>
  </si>
  <si>
    <t>04061090</t>
  </si>
  <si>
    <t>Óleo butírico de manteiga (butter oil)</t>
  </si>
  <si>
    <t>04059010</t>
  </si>
  <si>
    <t>Manteiga</t>
  </si>
  <si>
    <t>04051000</t>
  </si>
  <si>
    <t>Outros produtos constituídos do leite, mesmo adocicados, etc</t>
  </si>
  <si>
    <t>04049000</t>
  </si>
  <si>
    <t>Leitelho, leite, creme de leite, coalhados, fermentados, etc</t>
  </si>
  <si>
    <t>04039000</t>
  </si>
  <si>
    <t>LEITE UHT,1%&lt;MATERIA GORDA&lt;=6%,NAO CONCENTRADO,N/ADOC.</t>
  </si>
  <si>
    <t>04012010</t>
  </si>
  <si>
    <t>2022 - Quilograma Líquido</t>
  </si>
  <si>
    <t>2022 - Valor FOB (US$)</t>
  </si>
  <si>
    <t>Descrição NCM</t>
  </si>
  <si>
    <t>Código NCM</t>
  </si>
  <si>
    <t>Importações por NCM de produtos lácteos constantes na Resolução Gecex nº 353</t>
  </si>
  <si>
    <t xml:space="preserve">Total Importações Lista Especial </t>
  </si>
  <si>
    <t>Porcentagem (%)</t>
  </si>
  <si>
    <t>Comparação País de Origem dos Produtos Importados da Lista Especial - Tarifa 28%</t>
  </si>
  <si>
    <t>Subtotal</t>
  </si>
  <si>
    <t>Queijos, com um teor de umidade superior ou igual a 36,0 % e inferior a 46,0 %, em peso (massa semidura)</t>
  </si>
  <si>
    <t>04069020</t>
  </si>
  <si>
    <t>Queijos, com um teor de umidade inferior a 36,0 %, em peso (massa dura)</t>
  </si>
  <si>
    <t>04069010</t>
  </si>
  <si>
    <t>Queijo tipo mussarela, fresco (não curado)</t>
  </si>
  <si>
    <t>04061010</t>
  </si>
  <si>
    <t>Soro de leite, modificado ou não, mesmo concentrado ou adicionado de açúcar ou de outros edulcorantes</t>
  </si>
  <si>
    <t>04041000</t>
  </si>
  <si>
    <t>Leite integral, em pó, com um teor, em peso, de matérias gordas, superior a 1,5 %, sem adição de açúcar ou de outros edulcorantes</t>
  </si>
  <si>
    <t>04022110</t>
  </si>
  <si>
    <t>Outros leites e cremes, em pó, com um teor, em peso, de matérias gordas, não superior a 1,5 %, concentrados ou adicionados de açúcar ou de outros edulcorantes</t>
  </si>
  <si>
    <t>04021090</t>
  </si>
  <si>
    <t>Leite em pó, grânulos ou outras formas sólidas, com um teor, em peso, de matérias gordas, não superior a 1,5 %, com um teor de arsênio, chumbo ou cobre, considerados isoladamente,inferior a 5 ppm, concentrados ou adicionados de açúcar/outros edulcorantes.</t>
  </si>
  <si>
    <t>04021010</t>
  </si>
  <si>
    <t>Importações por NCM de produtos lácteos discriminados na Lista Especial - Tarifa 28%</t>
  </si>
  <si>
    <t>Subtotal Importações da Resolução Gecex nº 353</t>
  </si>
  <si>
    <t>Subtotal Importações da Lista Especial-Tarifa 28%</t>
  </si>
  <si>
    <t>Total Importações de Lácteos - NCM04</t>
  </si>
  <si>
    <t>% (US$)</t>
  </si>
  <si>
    <t>Importações em 2022 (jan-abril)</t>
  </si>
  <si>
    <t xml:space="preserve">Subtotal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</si>
</sst>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top" wrapText="1"/>
    </xf>
    <xf numFmtId="9" fontId="0" fillId="0" borderId="0" xfId="1" applyFont="1"/>
    <xf numFmtId="9" fontId="0" fillId="0" borderId="0" xfId="1" applyFont="1" applyFill="1"/>
    <xf numFmtId="9" fontId="0" fillId="3" borderId="4" xfId="1" applyFont="1" applyFill="1" applyBorder="1"/>
    <xf numFmtId="0" fontId="0" fillId="3" borderId="4" xfId="0" applyFill="1" applyBorder="1"/>
    <xf numFmtId="9" fontId="0" fillId="3" borderId="4" xfId="0" applyNumberFormat="1" applyFill="1" applyBorder="1"/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top" wrapText="1"/>
    </xf>
    <xf numFmtId="1" fontId="0" fillId="3" borderId="4" xfId="0" applyNumberFormat="1" applyFill="1" applyBorder="1"/>
    <xf numFmtId="1" fontId="0" fillId="3" borderId="4" xfId="0" applyNumberFormat="1" applyFill="1" applyBorder="1" applyAlignment="1">
      <alignment horizontal="right"/>
    </xf>
    <xf numFmtId="49" fontId="0" fillId="3" borderId="4" xfId="0" applyNumberFormat="1" applyFill="1" applyBorder="1" applyAlignment="1">
      <alignment horizontal="left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3" fillId="3" borderId="4" xfId="0" applyFont="1" applyFill="1" applyBorder="1"/>
    <xf numFmtId="0" fontId="2" fillId="3" borderId="4" xfId="0" applyFont="1" applyFill="1" applyBorder="1"/>
    <xf numFmtId="9" fontId="0" fillId="0" borderId="0" xfId="1" applyFont="1" applyFill="1" applyAlignment="1">
      <alignment horizontal="right"/>
    </xf>
    <xf numFmtId="9" fontId="0" fillId="5" borderId="4" xfId="1" applyFont="1" applyFill="1" applyBorder="1"/>
    <xf numFmtId="0" fontId="0" fillId="5" borderId="4" xfId="0" applyFill="1" applyBorder="1"/>
    <xf numFmtId="9" fontId="0" fillId="5" borderId="4" xfId="0" applyNumberFormat="1" applyFill="1" applyBorder="1"/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right" indent="1"/>
    </xf>
    <xf numFmtId="1" fontId="0" fillId="5" borderId="4" xfId="0" applyNumberFormat="1" applyFill="1" applyBorder="1"/>
    <xf numFmtId="0" fontId="4" fillId="0" borderId="0" xfId="0" applyFont="1"/>
    <xf numFmtId="0" fontId="3" fillId="5" borderId="4" xfId="0" applyFont="1" applyFill="1" applyBorder="1"/>
    <xf numFmtId="0" fontId="2" fillId="5" borderId="4" xfId="0" applyFont="1" applyFill="1" applyBorder="1"/>
    <xf numFmtId="9" fontId="0" fillId="7" borderId="4" xfId="1" applyFont="1" applyFill="1" applyBorder="1"/>
    <xf numFmtId="0" fontId="0" fillId="7" borderId="4" xfId="0" applyFill="1" applyBorder="1"/>
    <xf numFmtId="0" fontId="2" fillId="7" borderId="4" xfId="0" applyFont="1" applyFill="1" applyBorder="1"/>
    <xf numFmtId="9" fontId="0" fillId="7" borderId="4" xfId="0" applyNumberFormat="1" applyFill="1" applyBorder="1"/>
    <xf numFmtId="0" fontId="0" fillId="7" borderId="4" xfId="0" applyFill="1" applyBorder="1" applyAlignment="1">
      <alignment horizontal="right"/>
    </xf>
    <xf numFmtId="0" fontId="2" fillId="7" borderId="4" xfId="0" applyFont="1" applyFill="1" applyBorder="1" applyAlignment="1">
      <alignment vertical="center" wrapText="1"/>
    </xf>
    <xf numFmtId="0" fontId="2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right" indent="1"/>
    </xf>
    <xf numFmtId="0" fontId="2" fillId="4" borderId="4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right"/>
    </xf>
    <xf numFmtId="49" fontId="2" fillId="3" borderId="5" xfId="0" applyNumberFormat="1" applyFont="1" applyFill="1" applyBorder="1" applyAlignment="1">
      <alignment horizontal="right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DE3E-82FC-46D5-9488-A8C2804925FE}">
  <dimension ref="C4:L59"/>
  <sheetViews>
    <sheetView tabSelected="1" workbookViewId="0">
      <selection activeCell="E56" sqref="E56"/>
    </sheetView>
  </sheetViews>
  <sheetFormatPr defaultRowHeight="15" x14ac:dyDescent="0.25"/>
  <cols>
    <col min="3" max="3" width="43.5703125" customWidth="1"/>
    <col min="4" max="4" width="28.5703125" customWidth="1"/>
    <col min="5" max="5" width="25" customWidth="1"/>
    <col min="6" max="6" width="24.42578125" customWidth="1"/>
    <col min="7" max="7" width="13.5703125" customWidth="1"/>
  </cols>
  <sheetData>
    <row r="4" spans="3:12" ht="15" customHeight="1" x14ac:dyDescent="0.25">
      <c r="C4" s="35" t="s">
        <v>59</v>
      </c>
      <c r="D4" s="34" t="s">
        <v>7</v>
      </c>
      <c r="E4" s="33" t="s">
        <v>58</v>
      </c>
      <c r="F4" s="34" t="s">
        <v>5</v>
      </c>
      <c r="G4" s="33" t="s">
        <v>4</v>
      </c>
    </row>
    <row r="5" spans="3:12" x14ac:dyDescent="0.25">
      <c r="C5" s="32" t="s">
        <v>57</v>
      </c>
      <c r="D5" s="31">
        <v>107339899</v>
      </c>
      <c r="E5" s="30">
        <v>1</v>
      </c>
      <c r="F5" s="31">
        <v>29191383</v>
      </c>
      <c r="G5" s="30">
        <v>1</v>
      </c>
    </row>
    <row r="6" spans="3:12" x14ac:dyDescent="0.25">
      <c r="C6" s="29" t="s">
        <v>56</v>
      </c>
      <c r="D6" s="28">
        <v>92491277</v>
      </c>
      <c r="E6" s="30">
        <f>D6/D5</f>
        <v>0.86166726316744535</v>
      </c>
      <c r="F6" s="28">
        <v>26145664</v>
      </c>
      <c r="G6" s="27">
        <f>F6/F5</f>
        <v>0.89566376488568566</v>
      </c>
    </row>
    <row r="7" spans="3:12" x14ac:dyDescent="0.25">
      <c r="C7" s="29" t="s">
        <v>55</v>
      </c>
      <c r="D7" s="28">
        <v>14848622</v>
      </c>
      <c r="E7" s="27">
        <f>D7/D5</f>
        <v>0.13833273683255468</v>
      </c>
      <c r="F7" s="28">
        <v>3045719</v>
      </c>
      <c r="G7" s="27">
        <f>F7/F5</f>
        <v>0.10433623511431439</v>
      </c>
    </row>
    <row r="8" spans="3:12" x14ac:dyDescent="0.25">
      <c r="D8" s="2"/>
      <c r="E8" s="2"/>
    </row>
    <row r="11" spans="3:12" ht="15" customHeight="1" x14ac:dyDescent="0.25">
      <c r="C11" s="39" t="s">
        <v>54</v>
      </c>
      <c r="D11" s="39"/>
      <c r="E11" s="39"/>
      <c r="F11" s="39"/>
    </row>
    <row r="12" spans="3:12" x14ac:dyDescent="0.25">
      <c r="C12" s="39"/>
      <c r="D12" s="39"/>
      <c r="E12" s="39"/>
      <c r="F12" s="39"/>
    </row>
    <row r="13" spans="3:12" x14ac:dyDescent="0.25">
      <c r="C13" s="26" t="s">
        <v>34</v>
      </c>
      <c r="D13" s="26" t="s">
        <v>33</v>
      </c>
      <c r="E13" s="26" t="s">
        <v>32</v>
      </c>
      <c r="F13" s="26" t="s">
        <v>31</v>
      </c>
    </row>
    <row r="14" spans="3:12" x14ac:dyDescent="0.25">
      <c r="C14" s="25" t="s">
        <v>53</v>
      </c>
      <c r="D14" s="25" t="s">
        <v>52</v>
      </c>
      <c r="E14" s="25">
        <v>12062365</v>
      </c>
      <c r="F14" s="25">
        <v>3710900</v>
      </c>
      <c r="G14" s="24"/>
      <c r="H14" s="24"/>
      <c r="I14" s="24"/>
      <c r="J14" s="24"/>
      <c r="K14" s="24"/>
      <c r="L14" s="24"/>
    </row>
    <row r="15" spans="3:12" x14ac:dyDescent="0.25">
      <c r="C15" s="18" t="s">
        <v>51</v>
      </c>
      <c r="D15" s="18" t="s">
        <v>50</v>
      </c>
      <c r="E15" s="18">
        <v>2756148</v>
      </c>
      <c r="F15" s="18">
        <v>902715</v>
      </c>
    </row>
    <row r="16" spans="3:12" x14ac:dyDescent="0.25">
      <c r="C16" s="18" t="s">
        <v>49</v>
      </c>
      <c r="D16" s="18" t="s">
        <v>48</v>
      </c>
      <c r="E16" s="18">
        <v>35117438</v>
      </c>
      <c r="F16" s="18">
        <v>9502840</v>
      </c>
    </row>
    <row r="17" spans="3:12" x14ac:dyDescent="0.25">
      <c r="C17" s="18" t="s">
        <v>47</v>
      </c>
      <c r="D17" s="18" t="s">
        <v>46</v>
      </c>
      <c r="E17" s="18">
        <v>12491531</v>
      </c>
      <c r="F17" s="18">
        <v>5553710</v>
      </c>
      <c r="I17" s="12"/>
    </row>
    <row r="18" spans="3:12" x14ac:dyDescent="0.25">
      <c r="C18" s="18" t="s">
        <v>45</v>
      </c>
      <c r="D18" s="18" t="s">
        <v>44</v>
      </c>
      <c r="E18" s="18">
        <v>13113884</v>
      </c>
      <c r="F18" s="18">
        <v>3301603</v>
      </c>
    </row>
    <row r="19" spans="3:12" x14ac:dyDescent="0.25">
      <c r="C19" s="18" t="s">
        <v>43</v>
      </c>
      <c r="D19" s="18" t="s">
        <v>42</v>
      </c>
      <c r="E19" s="18">
        <v>8792103</v>
      </c>
      <c r="F19" s="18">
        <v>1293762</v>
      </c>
    </row>
    <row r="20" spans="3:12" x14ac:dyDescent="0.25">
      <c r="C20" s="18" t="s">
        <v>41</v>
      </c>
      <c r="D20" s="18" t="s">
        <v>40</v>
      </c>
      <c r="E20" s="18">
        <v>8157808</v>
      </c>
      <c r="F20" s="18">
        <v>1880134</v>
      </c>
    </row>
    <row r="21" spans="3:12" x14ac:dyDescent="0.25">
      <c r="C21" s="40" t="s">
        <v>39</v>
      </c>
      <c r="D21" s="40"/>
      <c r="E21" s="23">
        <f>SUM(E14:E20)</f>
        <v>92491277</v>
      </c>
      <c r="F21" s="18">
        <f>SUM(F14:F20)</f>
        <v>26145664</v>
      </c>
    </row>
    <row r="22" spans="3:12" x14ac:dyDescent="0.25">
      <c r="C22" s="22"/>
      <c r="D22" s="22"/>
      <c r="E22" s="12"/>
    </row>
    <row r="25" spans="3:12" ht="30" x14ac:dyDescent="0.25">
      <c r="C25" s="21" t="s">
        <v>38</v>
      </c>
      <c r="D25" s="20" t="s">
        <v>7</v>
      </c>
      <c r="E25" s="20" t="s">
        <v>5</v>
      </c>
      <c r="F25" s="20" t="s">
        <v>37</v>
      </c>
    </row>
    <row r="26" spans="3:12" x14ac:dyDescent="0.25">
      <c r="C26" s="18" t="s">
        <v>36</v>
      </c>
      <c r="D26" s="18">
        <v>92491277</v>
      </c>
      <c r="E26" s="18">
        <v>26145664</v>
      </c>
      <c r="F26" s="19">
        <v>1</v>
      </c>
      <c r="H26" s="13"/>
      <c r="I26" s="13"/>
      <c r="K26" s="13"/>
      <c r="L26" s="13"/>
    </row>
    <row r="27" spans="3:12" x14ac:dyDescent="0.25">
      <c r="C27" s="18" t="s">
        <v>2</v>
      </c>
      <c r="D27" s="18">
        <v>86578562</v>
      </c>
      <c r="E27" s="18">
        <v>24550965</v>
      </c>
      <c r="F27" s="17">
        <f>D27/D26</f>
        <v>0.93607272824225363</v>
      </c>
      <c r="G27" s="2"/>
      <c r="H27" s="13"/>
      <c r="I27" s="13"/>
    </row>
    <row r="28" spans="3:12" x14ac:dyDescent="0.25">
      <c r="C28" s="18" t="s">
        <v>1</v>
      </c>
      <c r="D28" s="18">
        <f>D26-D27</f>
        <v>5912715</v>
      </c>
      <c r="E28" s="18">
        <f>E26-E27</f>
        <v>1594699</v>
      </c>
      <c r="F28" s="17">
        <f>E28/E27</f>
        <v>6.4954636202691013E-2</v>
      </c>
      <c r="H28" s="16"/>
      <c r="I28" s="13"/>
    </row>
    <row r="29" spans="3:12" x14ac:dyDescent="0.25">
      <c r="H29" s="13"/>
      <c r="I29" s="13"/>
    </row>
    <row r="30" spans="3:12" x14ac:dyDescent="0.25">
      <c r="H30" s="13"/>
      <c r="I30" s="13"/>
    </row>
    <row r="31" spans="3:12" x14ac:dyDescent="0.25">
      <c r="H31" s="13"/>
      <c r="I31" s="13"/>
    </row>
    <row r="32" spans="3:12" x14ac:dyDescent="0.25">
      <c r="C32" s="41" t="s">
        <v>35</v>
      </c>
      <c r="D32" s="41"/>
      <c r="E32" s="41"/>
      <c r="F32" s="41"/>
    </row>
    <row r="33" spans="3:9" x14ac:dyDescent="0.25">
      <c r="C33" s="41"/>
      <c r="D33" s="41"/>
      <c r="E33" s="41"/>
      <c r="F33" s="41"/>
    </row>
    <row r="34" spans="3:9" x14ac:dyDescent="0.25">
      <c r="C34" s="15" t="s">
        <v>34</v>
      </c>
      <c r="D34" s="15" t="s">
        <v>33</v>
      </c>
      <c r="E34" s="15" t="s">
        <v>32</v>
      </c>
      <c r="F34" s="15" t="s">
        <v>31</v>
      </c>
    </row>
    <row r="35" spans="3:9" x14ac:dyDescent="0.25">
      <c r="C35" s="14" t="s">
        <v>30</v>
      </c>
      <c r="D35" s="14" t="s">
        <v>29</v>
      </c>
      <c r="E35" s="14">
        <v>12672</v>
      </c>
      <c r="F35" s="14">
        <v>21028</v>
      </c>
    </row>
    <row r="36" spans="3:9" x14ac:dyDescent="0.25">
      <c r="C36" s="11" t="s">
        <v>28</v>
      </c>
      <c r="D36" s="11" t="s">
        <v>27</v>
      </c>
      <c r="E36" s="10">
        <v>1734412</v>
      </c>
      <c r="F36" s="10">
        <v>433415</v>
      </c>
      <c r="H36" s="13"/>
      <c r="I36" s="13"/>
    </row>
    <row r="37" spans="3:9" x14ac:dyDescent="0.25">
      <c r="C37" s="11" t="s">
        <v>26</v>
      </c>
      <c r="D37" s="11" t="s">
        <v>25</v>
      </c>
      <c r="E37" s="10">
        <v>2238590</v>
      </c>
      <c r="F37" s="10">
        <v>495639</v>
      </c>
      <c r="H37" s="13"/>
      <c r="I37" s="13"/>
    </row>
    <row r="38" spans="3:9" x14ac:dyDescent="0.25">
      <c r="C38" s="11" t="s">
        <v>24</v>
      </c>
      <c r="D38" s="11" t="s">
        <v>23</v>
      </c>
      <c r="E38" s="10">
        <v>1890323</v>
      </c>
      <c r="F38" s="10">
        <v>289816</v>
      </c>
      <c r="H38" s="13"/>
      <c r="I38" s="13"/>
    </row>
    <row r="39" spans="3:9" x14ac:dyDescent="0.25">
      <c r="C39" s="11" t="s">
        <v>22</v>
      </c>
      <c r="D39" s="11" t="s">
        <v>21</v>
      </c>
      <c r="E39" s="10">
        <v>4661235</v>
      </c>
      <c r="F39" s="10">
        <v>751950</v>
      </c>
      <c r="H39" s="13"/>
      <c r="I39" s="13"/>
    </row>
    <row r="40" spans="3:9" x14ac:dyDescent="0.25">
      <c r="C40" s="11" t="s">
        <v>20</v>
      </c>
      <c r="D40" s="11" t="s">
        <v>19</v>
      </c>
      <c r="E40" s="10">
        <v>1237920</v>
      </c>
      <c r="F40" s="10">
        <v>392114</v>
      </c>
      <c r="H40" s="13"/>
      <c r="I40" s="13"/>
    </row>
    <row r="41" spans="3:9" x14ac:dyDescent="0.25">
      <c r="C41" s="11" t="s">
        <v>18</v>
      </c>
      <c r="D41" s="11" t="s">
        <v>17</v>
      </c>
      <c r="E41" s="10">
        <v>210437</v>
      </c>
      <c r="F41" s="10">
        <v>26897</v>
      </c>
      <c r="H41" s="13"/>
      <c r="I41" s="13"/>
    </row>
    <row r="42" spans="3:9" x14ac:dyDescent="0.25">
      <c r="C42" s="11" t="s">
        <v>16</v>
      </c>
      <c r="D42" s="11" t="s">
        <v>15</v>
      </c>
      <c r="E42" s="10">
        <v>1684736</v>
      </c>
      <c r="F42" s="10">
        <v>493514</v>
      </c>
      <c r="H42" s="13"/>
      <c r="I42" s="13"/>
    </row>
    <row r="43" spans="3:9" x14ac:dyDescent="0.25">
      <c r="C43" s="11" t="s">
        <v>14</v>
      </c>
      <c r="D43" s="11" t="s">
        <v>13</v>
      </c>
      <c r="E43" s="10">
        <v>380227</v>
      </c>
      <c r="F43" s="10">
        <v>47640</v>
      </c>
      <c r="H43" s="13"/>
      <c r="I43" s="13"/>
    </row>
    <row r="44" spans="3:9" x14ac:dyDescent="0.25">
      <c r="C44" s="11" t="s">
        <v>12</v>
      </c>
      <c r="D44" s="11" t="s">
        <v>11</v>
      </c>
      <c r="E44" s="10">
        <v>477715</v>
      </c>
      <c r="F44" s="10">
        <v>53477</v>
      </c>
      <c r="H44" s="12"/>
      <c r="I44" s="12"/>
    </row>
    <row r="45" spans="3:9" x14ac:dyDescent="0.25">
      <c r="C45" s="11" t="s">
        <v>10</v>
      </c>
      <c r="D45" s="11" t="s">
        <v>9</v>
      </c>
      <c r="E45" s="10">
        <v>320355</v>
      </c>
      <c r="F45" s="10">
        <v>40229</v>
      </c>
    </row>
    <row r="46" spans="3:9" x14ac:dyDescent="0.25">
      <c r="C46" s="42" t="s">
        <v>60</v>
      </c>
      <c r="D46" s="43"/>
      <c r="E46" s="9">
        <f>SUM(E35:E45)</f>
        <v>14848622</v>
      </c>
      <c r="F46" s="9">
        <f>SUM(F35:F45)</f>
        <v>3045719</v>
      </c>
    </row>
    <row r="49" spans="3:7" ht="30" x14ac:dyDescent="0.25">
      <c r="C49" s="8" t="s">
        <v>8</v>
      </c>
      <c r="D49" s="7" t="s">
        <v>7</v>
      </c>
      <c r="E49" s="7" t="s">
        <v>6</v>
      </c>
      <c r="F49" s="7" t="s">
        <v>5</v>
      </c>
      <c r="G49" s="7" t="s">
        <v>4</v>
      </c>
    </row>
    <row r="50" spans="3:7" x14ac:dyDescent="0.25">
      <c r="C50" s="5" t="s">
        <v>3</v>
      </c>
      <c r="D50" s="5">
        <v>14848622</v>
      </c>
      <c r="E50" s="6">
        <v>1</v>
      </c>
      <c r="F50" s="5">
        <v>3045719</v>
      </c>
      <c r="G50" s="6">
        <v>1</v>
      </c>
    </row>
    <row r="51" spans="3:7" x14ac:dyDescent="0.25">
      <c r="C51" s="5" t="s">
        <v>2</v>
      </c>
      <c r="D51" s="5">
        <v>8762070</v>
      </c>
      <c r="E51" s="4">
        <f>D51/D50</f>
        <v>0.59009314130294377</v>
      </c>
      <c r="F51" s="5">
        <v>1989040</v>
      </c>
      <c r="G51" s="4">
        <f>F51/F50</f>
        <v>0.65306090286070384</v>
      </c>
    </row>
    <row r="52" spans="3:7" x14ac:dyDescent="0.25">
      <c r="C52" s="5" t="s">
        <v>1</v>
      </c>
      <c r="D52" s="5">
        <f>D50-D51</f>
        <v>6086552</v>
      </c>
      <c r="E52" s="4">
        <f>D52/D50</f>
        <v>0.40990685869705618</v>
      </c>
      <c r="F52" s="5">
        <f>F50-F51</f>
        <v>1056679</v>
      </c>
      <c r="G52" s="4">
        <f>F52/F50</f>
        <v>0.34693909713929616</v>
      </c>
    </row>
    <row r="54" spans="3:7" x14ac:dyDescent="0.25">
      <c r="D54" s="3"/>
      <c r="E54" s="2"/>
    </row>
    <row r="55" spans="3:7" ht="15" customHeight="1" x14ac:dyDescent="0.25">
      <c r="C55" s="36" t="s">
        <v>0</v>
      </c>
      <c r="D55" s="1"/>
      <c r="E55" s="1"/>
      <c r="F55" s="1"/>
      <c r="G55" s="1"/>
    </row>
    <row r="56" spans="3:7" x14ac:dyDescent="0.25">
      <c r="C56" s="37"/>
      <c r="D56" s="1"/>
      <c r="E56" s="1"/>
      <c r="F56" s="1"/>
      <c r="G56" s="1"/>
    </row>
    <row r="57" spans="3:7" x14ac:dyDescent="0.25">
      <c r="C57" s="37"/>
      <c r="D57" s="1"/>
    </row>
    <row r="58" spans="3:7" x14ac:dyDescent="0.25">
      <c r="C58" s="37"/>
      <c r="D58" s="1"/>
    </row>
    <row r="59" spans="3:7" x14ac:dyDescent="0.25">
      <c r="C59" s="38"/>
    </row>
  </sheetData>
  <mergeCells count="5">
    <mergeCell ref="C55:C59"/>
    <mergeCell ref="C46:D46"/>
    <mergeCell ref="C11:F12"/>
    <mergeCell ref="C21:D21"/>
    <mergeCell ref="C32:F33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E52:F5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</cp:lastModifiedBy>
  <dcterms:created xsi:type="dcterms:W3CDTF">2022-05-24T19:47:17Z</dcterms:created>
  <dcterms:modified xsi:type="dcterms:W3CDTF">2022-05-24T19:51:38Z</dcterms:modified>
</cp:coreProperties>
</file>