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04765c1ed52e48/Área de Trabalho/Stefany/25º RANKING LATICINIOS/"/>
    </mc:Choice>
  </mc:AlternateContent>
  <xr:revisionPtr revIDLastSave="3" documentId="13_ncr:1_{66F4FCD2-CE06-4A08-8214-D657C58FDBFE}" xr6:coauthVersionLast="47" xr6:coauthVersionMax="47" xr10:uidLastSave="{BD9DA4CC-5A1E-48EB-98F8-0E390B731481}"/>
  <bookViews>
    <workbookView xWindow="-120" yWindow="-120" windowWidth="20730" windowHeight="11160" xr2:uid="{233E169D-55CA-4481-ADE7-F676F032DD90}"/>
  </bookViews>
  <sheets>
    <sheet name="Maiores Laticínios 2021" sheetId="1" r:id="rId1"/>
  </sheets>
  <definedNames>
    <definedName name="_xlnm.Print_Area" localSheetId="0">'Maiores Laticínios 2021'!$A$1:$O$25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E6" i="1"/>
  <c r="H6" i="1"/>
  <c r="L6" i="1"/>
  <c r="M6" i="1"/>
  <c r="N6" i="1"/>
  <c r="O6" i="1" s="1"/>
  <c r="E7" i="1"/>
  <c r="H7" i="1"/>
  <c r="I7" i="1" s="1"/>
  <c r="L7" i="1"/>
  <c r="M7" i="1"/>
  <c r="N7" i="1"/>
  <c r="E8" i="1"/>
  <c r="H8" i="1"/>
  <c r="I8" i="1" s="1"/>
  <c r="L8" i="1"/>
  <c r="M8" i="1"/>
  <c r="N8" i="1"/>
  <c r="O8" i="1" s="1"/>
  <c r="E9" i="1"/>
  <c r="H9" i="1"/>
  <c r="I9" i="1" s="1"/>
  <c r="L9" i="1"/>
  <c r="M9" i="1"/>
  <c r="N9" i="1"/>
  <c r="O9" i="1" s="1"/>
  <c r="E10" i="1"/>
  <c r="H10" i="1"/>
  <c r="L10" i="1"/>
  <c r="M10" i="1"/>
  <c r="N10" i="1"/>
  <c r="O10" i="1" s="1"/>
  <c r="E11" i="1"/>
  <c r="H11" i="1"/>
  <c r="L11" i="1"/>
  <c r="M11" i="1"/>
  <c r="N11" i="1"/>
  <c r="E12" i="1"/>
  <c r="H12" i="1"/>
  <c r="L12" i="1"/>
  <c r="M12" i="1"/>
  <c r="N12" i="1"/>
  <c r="E13" i="1"/>
  <c r="H13" i="1"/>
  <c r="I13" i="1" s="1"/>
  <c r="L13" i="1"/>
  <c r="M13" i="1"/>
  <c r="N13" i="1"/>
  <c r="E14" i="1"/>
  <c r="H14" i="1"/>
  <c r="L14" i="1"/>
  <c r="M14" i="1"/>
  <c r="N14" i="1"/>
  <c r="O14" i="1" s="1"/>
  <c r="E15" i="1"/>
  <c r="H15" i="1"/>
  <c r="I15" i="1" s="1"/>
  <c r="L15" i="1"/>
  <c r="M15" i="1"/>
  <c r="N15" i="1"/>
  <c r="E16" i="1"/>
  <c r="H16" i="1"/>
  <c r="L16" i="1"/>
  <c r="M16" i="1"/>
  <c r="N16" i="1"/>
  <c r="O16" i="1" s="1"/>
  <c r="E17" i="1"/>
  <c r="H17" i="1"/>
  <c r="I17" i="1" s="1"/>
  <c r="L17" i="1"/>
  <c r="M17" i="1"/>
  <c r="N17" i="1"/>
  <c r="O17" i="1" s="1"/>
  <c r="E18" i="1"/>
  <c r="H18" i="1"/>
  <c r="L18" i="1"/>
  <c r="M18" i="1"/>
  <c r="N18" i="1"/>
  <c r="O18" i="1" s="1"/>
  <c r="C19" i="1"/>
  <c r="D19" i="1"/>
  <c r="F19" i="1"/>
  <c r="H19" i="1" s="1"/>
  <c r="J19" i="1"/>
  <c r="K19" i="1"/>
  <c r="L19" i="1"/>
  <c r="E19" i="1" l="1"/>
  <c r="I19" i="1" s="1"/>
  <c r="N19" i="1"/>
  <c r="I18" i="1"/>
  <c r="O11" i="1"/>
  <c r="I10" i="1"/>
  <c r="I16" i="1"/>
  <c r="O12" i="1"/>
  <c r="I11" i="1"/>
  <c r="O15" i="1"/>
  <c r="I14" i="1"/>
  <c r="O7" i="1"/>
  <c r="I6" i="1"/>
  <c r="O13" i="1"/>
  <c r="I12" i="1"/>
  <c r="M19" i="1"/>
  <c r="O19" i="1" l="1"/>
</calcChain>
</file>

<file path=xl/sharedStrings.xml><?xml version="1.0" encoding="utf-8"?>
<sst xmlns="http://schemas.openxmlformats.org/spreadsheetml/2006/main" count="51" uniqueCount="45">
  <si>
    <t xml:space="preserve">(3) Intercooperação de Lácteos das Cooperativas Frisia, Castrolanda e Capal </t>
  </si>
  <si>
    <t>Estimativa da capacidade instalada de processamento de leite das empresas do ranking 2021 (mil litros/ano) =</t>
  </si>
  <si>
    <t>TOTAL DO RANKING (2)</t>
  </si>
  <si>
    <t>DPA BRASIL</t>
  </si>
  <si>
    <t xml:space="preserve">13º </t>
  </si>
  <si>
    <t>CENTROLEITE</t>
  </si>
  <si>
    <t xml:space="preserve">12º </t>
  </si>
  <si>
    <t>DANONE</t>
  </si>
  <si>
    <t xml:space="preserve">11º </t>
  </si>
  <si>
    <t>FRIMESA</t>
  </si>
  <si>
    <t xml:space="preserve">10º </t>
  </si>
  <si>
    <t>CATIVA</t>
  </si>
  <si>
    <t xml:space="preserve">9º </t>
  </si>
  <si>
    <t>VIGOR</t>
  </si>
  <si>
    <t xml:space="preserve">8º </t>
  </si>
  <si>
    <t>JUSSARA</t>
  </si>
  <si>
    <t xml:space="preserve">7º </t>
  </si>
  <si>
    <t>CCGL</t>
  </si>
  <si>
    <t xml:space="preserve">6º </t>
  </si>
  <si>
    <t>AURORA</t>
  </si>
  <si>
    <t xml:space="preserve">5º </t>
  </si>
  <si>
    <t>EMBARÉ</t>
  </si>
  <si>
    <t xml:space="preserve">4º </t>
  </si>
  <si>
    <t>NESTLÉ</t>
  </si>
  <si>
    <t xml:space="preserve">3º </t>
  </si>
  <si>
    <t>UNIUM (3)</t>
  </si>
  <si>
    <t xml:space="preserve">2º </t>
  </si>
  <si>
    <t>LATICÍNIOS BELA VISTA</t>
  </si>
  <si>
    <t xml:space="preserve">1º </t>
  </si>
  <si>
    <t>2021/2020</t>
  </si>
  <si>
    <t>Total</t>
  </si>
  <si>
    <t>Terceiros</t>
  </si>
  <si>
    <t>Produtores</t>
  </si>
  <si>
    <t>(1)</t>
  </si>
  <si>
    <t>Var. %</t>
  </si>
  <si>
    <t>Litros/produtor/dia</t>
  </si>
  <si>
    <t>Nº  produtores</t>
  </si>
  <si>
    <t>Var. % total</t>
  </si>
  <si>
    <t>Recepção leite (mil litros)</t>
  </si>
  <si>
    <t>Empresas/Marcas</t>
  </si>
  <si>
    <t>Class</t>
  </si>
  <si>
    <t>25º RANKING MAIORES EMPRESAS DE LATICÍNIOS DO BRASIL - 2021</t>
  </si>
  <si>
    <t>(1) Classificação base recepção (produtores + terceiros) no ano de 2021.</t>
  </si>
  <si>
    <t>(2) O total de terceiros não inclui o leite recebido de participantes do ranking devido a duplicidade</t>
  </si>
  <si>
    <t>Fonte: ABRALEITE, CNA, EMBRAPA/Gado de Leite, G100, OCB e VIVA LÁCTEOS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</si>
</sst>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_ ;[Red]\-0.0\ "/>
  </numFmts>
  <fonts count="10" x14ac:knownFonts="1">
    <font>
      <sz val="10"/>
      <name val="Arial"/>
    </font>
    <font>
      <sz val="8"/>
      <color indexed="12"/>
      <name val="Arial"/>
      <family val="2"/>
    </font>
    <font>
      <sz val="8"/>
      <name val="Arial"/>
      <family val="2"/>
    </font>
    <font>
      <sz val="14"/>
      <color rgb="FF000000"/>
      <name val="Calibri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8"/>
      <color indexed="12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/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64" fontId="5" fillId="2" borderId="5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165" fontId="5" fillId="2" borderId="5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6" fontId="2" fillId="0" borderId="6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indent="1"/>
    </xf>
    <xf numFmtId="49" fontId="5" fillId="0" borderId="7" xfId="0" applyNumberFormat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5E8C-B0B8-4A05-BCAF-46CFA74AA9E1}">
  <dimension ref="A1:O34"/>
  <sheetViews>
    <sheetView tabSelected="1" topLeftCell="A10" zoomScaleNormal="100" workbookViewId="0">
      <selection activeCell="Q3" sqref="Q3"/>
    </sheetView>
  </sheetViews>
  <sheetFormatPr defaultRowHeight="11.25" x14ac:dyDescent="0.2"/>
  <cols>
    <col min="1" max="1" width="4.85546875" style="4" customWidth="1"/>
    <col min="2" max="2" width="22.85546875" style="3" customWidth="1"/>
    <col min="3" max="4" width="9.28515625" style="1" customWidth="1"/>
    <col min="5" max="5" width="9.28515625" style="2" customWidth="1"/>
    <col min="6" max="7" width="9.28515625" style="1" customWidth="1"/>
    <col min="8" max="8" width="9.28515625" style="2" customWidth="1"/>
    <col min="9" max="9" width="10" style="2" customWidth="1"/>
    <col min="10" max="10" width="8.7109375" style="1" customWidth="1"/>
    <col min="11" max="12" width="8.7109375" style="2" customWidth="1"/>
    <col min="13" max="13" width="8.7109375" style="1" customWidth="1"/>
    <col min="14" max="14" width="8.7109375" style="2" customWidth="1"/>
    <col min="15" max="15" width="8.7109375" style="1" customWidth="1"/>
    <col min="16" max="16384" width="9.140625" style="1"/>
  </cols>
  <sheetData>
    <row r="1" spans="1:15" ht="26.25" x14ac:dyDescent="0.2">
      <c r="A1" s="45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</row>
    <row r="2" spans="1:15" x14ac:dyDescent="0.2">
      <c r="A2" s="36"/>
      <c r="B2" s="35"/>
      <c r="C2" s="33"/>
      <c r="D2" s="33"/>
      <c r="E2" s="34"/>
      <c r="F2" s="33"/>
      <c r="G2" s="33"/>
      <c r="H2" s="34"/>
      <c r="I2" s="34"/>
      <c r="J2" s="33"/>
      <c r="K2" s="34"/>
      <c r="L2" s="34"/>
      <c r="M2" s="33"/>
      <c r="N2" s="34"/>
      <c r="O2" s="33"/>
    </row>
    <row r="3" spans="1:15" s="32" customFormat="1" ht="20.100000000000001" customHeight="1" x14ac:dyDescent="0.2">
      <c r="A3" s="48" t="s">
        <v>40</v>
      </c>
      <c r="B3" s="50" t="s">
        <v>39</v>
      </c>
      <c r="C3" s="37" t="s">
        <v>38</v>
      </c>
      <c r="D3" s="51"/>
      <c r="E3" s="51"/>
      <c r="F3" s="51"/>
      <c r="G3" s="51"/>
      <c r="H3" s="38"/>
      <c r="I3" s="52" t="s">
        <v>37</v>
      </c>
      <c r="J3" s="37" t="s">
        <v>36</v>
      </c>
      <c r="K3" s="51"/>
      <c r="L3" s="54" t="s">
        <v>34</v>
      </c>
      <c r="M3" s="37" t="s">
        <v>35</v>
      </c>
      <c r="N3" s="38"/>
      <c r="O3" s="54" t="s">
        <v>34</v>
      </c>
    </row>
    <row r="4" spans="1:15" s="4" customFormat="1" ht="20.100000000000001" customHeight="1" x14ac:dyDescent="0.2">
      <c r="A4" s="49"/>
      <c r="B4" s="43"/>
      <c r="C4" s="43">
        <v>2020</v>
      </c>
      <c r="D4" s="43"/>
      <c r="E4" s="43"/>
      <c r="F4" s="43">
        <v>2021</v>
      </c>
      <c r="G4" s="43"/>
      <c r="H4" s="43"/>
      <c r="I4" s="53"/>
      <c r="J4" s="44">
        <v>2020</v>
      </c>
      <c r="K4" s="37">
        <v>2021</v>
      </c>
      <c r="L4" s="49"/>
      <c r="M4" s="44">
        <v>2020</v>
      </c>
      <c r="N4" s="43">
        <v>2021</v>
      </c>
      <c r="O4" s="55"/>
    </row>
    <row r="5" spans="1:15" s="4" customFormat="1" ht="20.100000000000001" customHeight="1" x14ac:dyDescent="0.2">
      <c r="A5" s="28" t="s">
        <v>33</v>
      </c>
      <c r="B5" s="43"/>
      <c r="C5" s="31" t="s">
        <v>32</v>
      </c>
      <c r="D5" s="31" t="s">
        <v>31</v>
      </c>
      <c r="E5" s="31" t="s">
        <v>30</v>
      </c>
      <c r="F5" s="31" t="s">
        <v>32</v>
      </c>
      <c r="G5" s="31" t="s">
        <v>31</v>
      </c>
      <c r="H5" s="31" t="s">
        <v>30</v>
      </c>
      <c r="I5" s="28" t="s">
        <v>29</v>
      </c>
      <c r="J5" s="43"/>
      <c r="K5" s="43"/>
      <c r="L5" s="28" t="s">
        <v>29</v>
      </c>
      <c r="M5" s="43"/>
      <c r="N5" s="43"/>
      <c r="O5" s="28" t="s">
        <v>29</v>
      </c>
    </row>
    <row r="6" spans="1:15" ht="20.100000000000001" customHeight="1" x14ac:dyDescent="0.2">
      <c r="A6" s="28" t="s">
        <v>28</v>
      </c>
      <c r="B6" s="27" t="s">
        <v>27</v>
      </c>
      <c r="C6" s="24">
        <v>1254528</v>
      </c>
      <c r="D6" s="24">
        <v>542280</v>
      </c>
      <c r="E6" s="24">
        <f t="shared" ref="E6:E19" si="0">SUM(C6:D6)</f>
        <v>1796808</v>
      </c>
      <c r="F6" s="24">
        <v>1111708</v>
      </c>
      <c r="G6" s="24">
        <v>639490</v>
      </c>
      <c r="H6" s="24">
        <f t="shared" ref="H6:H19" si="1">SUM(F6:G6)</f>
        <v>1751198</v>
      </c>
      <c r="I6" s="23">
        <f t="shared" ref="I6:I19" si="2">((H6-E6)/E6)*100</f>
        <v>-2.5383903010227025</v>
      </c>
      <c r="J6" s="24">
        <v>9427</v>
      </c>
      <c r="K6" s="24">
        <v>8850</v>
      </c>
      <c r="L6" s="23">
        <f t="shared" ref="L6:L19" si="3">(K6-J6)/J6*100</f>
        <v>-6.1207170892118388</v>
      </c>
      <c r="M6" s="24">
        <f t="shared" ref="M6:M19" si="4">C6/J6/365*1000</f>
        <v>364.59775259346878</v>
      </c>
      <c r="N6" s="24">
        <f t="shared" ref="N6:N19" si="5">F6/K6/365*1000</f>
        <v>344.15540592833372</v>
      </c>
      <c r="O6" s="23">
        <f t="shared" ref="O6:O19" si="6">((N6-M6)/M6)*100</f>
        <v>-5.606821907080854</v>
      </c>
    </row>
    <row r="7" spans="1:15" ht="20.100000000000001" customHeight="1" x14ac:dyDescent="0.2">
      <c r="A7" s="28" t="s">
        <v>26</v>
      </c>
      <c r="B7" s="27" t="s">
        <v>25</v>
      </c>
      <c r="C7" s="24">
        <v>862663</v>
      </c>
      <c r="D7" s="24">
        <v>429760</v>
      </c>
      <c r="E7" s="24">
        <f t="shared" si="0"/>
        <v>1292423</v>
      </c>
      <c r="F7" s="24">
        <v>878088</v>
      </c>
      <c r="G7" s="24">
        <v>422101</v>
      </c>
      <c r="H7" s="24">
        <f t="shared" si="1"/>
        <v>1300189</v>
      </c>
      <c r="I7" s="23">
        <f t="shared" si="2"/>
        <v>0.60088686134493119</v>
      </c>
      <c r="J7" s="24">
        <v>1148</v>
      </c>
      <c r="K7" s="24">
        <v>991</v>
      </c>
      <c r="L7" s="23">
        <f t="shared" si="3"/>
        <v>-13.675958188153309</v>
      </c>
      <c r="M7" s="24">
        <f t="shared" si="4"/>
        <v>2058.7633048541834</v>
      </c>
      <c r="N7" s="24">
        <f t="shared" si="5"/>
        <v>2427.5686659386533</v>
      </c>
      <c r="O7" s="23">
        <f t="shared" si="6"/>
        <v>17.91392726958437</v>
      </c>
    </row>
    <row r="8" spans="1:15" s="4" customFormat="1" ht="20.100000000000001" customHeight="1" x14ac:dyDescent="0.2">
      <c r="A8" s="28" t="s">
        <v>24</v>
      </c>
      <c r="B8" s="27" t="s">
        <v>23</v>
      </c>
      <c r="C8" s="24">
        <v>608000</v>
      </c>
      <c r="D8" s="24">
        <v>670000</v>
      </c>
      <c r="E8" s="24">
        <f t="shared" si="0"/>
        <v>1278000</v>
      </c>
      <c r="F8" s="24">
        <v>679718</v>
      </c>
      <c r="G8" s="24">
        <v>503279</v>
      </c>
      <c r="H8" s="24">
        <f t="shared" si="1"/>
        <v>1182997</v>
      </c>
      <c r="I8" s="23">
        <f t="shared" si="2"/>
        <v>-7.4337245696400629</v>
      </c>
      <c r="J8" s="24">
        <v>1479</v>
      </c>
      <c r="K8" s="24">
        <v>1461</v>
      </c>
      <c r="L8" s="23">
        <f t="shared" si="3"/>
        <v>-1.2170385395537524</v>
      </c>
      <c r="M8" s="24">
        <f t="shared" si="4"/>
        <v>1126.2700640010373</v>
      </c>
      <c r="N8" s="24">
        <f t="shared" si="5"/>
        <v>1274.634562553327</v>
      </c>
      <c r="O8" s="23">
        <f t="shared" si="6"/>
        <v>13.173083729601199</v>
      </c>
    </row>
    <row r="9" spans="1:15" ht="20.100000000000001" customHeight="1" x14ac:dyDescent="0.2">
      <c r="A9" s="28" t="s">
        <v>22</v>
      </c>
      <c r="B9" s="27" t="s">
        <v>21</v>
      </c>
      <c r="C9" s="24">
        <v>343156</v>
      </c>
      <c r="D9" s="24">
        <v>314341</v>
      </c>
      <c r="E9" s="24">
        <f t="shared" si="0"/>
        <v>657497</v>
      </c>
      <c r="F9" s="24">
        <v>382367</v>
      </c>
      <c r="G9" s="24">
        <v>270014</v>
      </c>
      <c r="H9" s="24">
        <f t="shared" si="1"/>
        <v>652381</v>
      </c>
      <c r="I9" s="23">
        <f t="shared" si="2"/>
        <v>-0.77810240959274335</v>
      </c>
      <c r="J9" s="24">
        <v>1539</v>
      </c>
      <c r="K9" s="24">
        <v>1354</v>
      </c>
      <c r="L9" s="23">
        <f t="shared" si="3"/>
        <v>-12.020792722547109</v>
      </c>
      <c r="M9" s="24">
        <f t="shared" si="4"/>
        <v>610.88591595681237</v>
      </c>
      <c r="N9" s="24">
        <f t="shared" si="5"/>
        <v>773.69336921551576</v>
      </c>
      <c r="O9" s="23">
        <f t="shared" si="6"/>
        <v>26.651040563556442</v>
      </c>
    </row>
    <row r="10" spans="1:15" ht="20.100000000000001" customHeight="1" x14ac:dyDescent="0.2">
      <c r="A10" s="28" t="s">
        <v>20</v>
      </c>
      <c r="B10" s="27" t="s">
        <v>19</v>
      </c>
      <c r="C10" s="24">
        <v>551972</v>
      </c>
      <c r="D10" s="24">
        <v>17738</v>
      </c>
      <c r="E10" s="24">
        <f t="shared" si="0"/>
        <v>569710</v>
      </c>
      <c r="F10" s="24">
        <v>557747</v>
      </c>
      <c r="G10" s="24">
        <v>10751</v>
      </c>
      <c r="H10" s="24">
        <f t="shared" si="1"/>
        <v>568498</v>
      </c>
      <c r="I10" s="23">
        <f t="shared" si="2"/>
        <v>-0.21273981499359321</v>
      </c>
      <c r="J10" s="24">
        <v>4086</v>
      </c>
      <c r="K10" s="24">
        <v>3763</v>
      </c>
      <c r="L10" s="23">
        <f t="shared" si="3"/>
        <v>-7.9050416054821344</v>
      </c>
      <c r="M10" s="24">
        <f t="shared" si="4"/>
        <v>370.10574028255525</v>
      </c>
      <c r="N10" s="24">
        <f t="shared" si="5"/>
        <v>406.07865336240758</v>
      </c>
      <c r="O10" s="23">
        <f t="shared" si="6"/>
        <v>9.7196312200910491</v>
      </c>
    </row>
    <row r="11" spans="1:15" ht="20.100000000000001" customHeight="1" x14ac:dyDescent="0.2">
      <c r="A11" s="28" t="s">
        <v>18</v>
      </c>
      <c r="B11" s="27" t="s">
        <v>17</v>
      </c>
      <c r="C11" s="24">
        <v>508793</v>
      </c>
      <c r="D11" s="24">
        <v>0</v>
      </c>
      <c r="E11" s="24">
        <f t="shared" si="0"/>
        <v>508793</v>
      </c>
      <c r="F11" s="24">
        <v>538827</v>
      </c>
      <c r="G11" s="24">
        <v>0</v>
      </c>
      <c r="H11" s="24">
        <f t="shared" si="1"/>
        <v>538827</v>
      </c>
      <c r="I11" s="23">
        <f t="shared" si="2"/>
        <v>5.9029900175513417</v>
      </c>
      <c r="J11" s="24">
        <v>3399</v>
      </c>
      <c r="K11" s="24">
        <v>3212</v>
      </c>
      <c r="L11" s="23">
        <f t="shared" si="3"/>
        <v>-5.5016181229773462</v>
      </c>
      <c r="M11" s="24">
        <f t="shared" si="4"/>
        <v>410.10692105252548</v>
      </c>
      <c r="N11" s="24">
        <f t="shared" si="5"/>
        <v>459.60098261655776</v>
      </c>
      <c r="O11" s="23">
        <f t="shared" si="6"/>
        <v>12.068575052819751</v>
      </c>
    </row>
    <row r="12" spans="1:15" ht="20.100000000000001" customHeight="1" x14ac:dyDescent="0.2">
      <c r="A12" s="28" t="s">
        <v>16</v>
      </c>
      <c r="B12" s="27" t="s">
        <v>15</v>
      </c>
      <c r="C12" s="24">
        <v>285482</v>
      </c>
      <c r="D12" s="24">
        <v>125283</v>
      </c>
      <c r="E12" s="24">
        <f t="shared" si="0"/>
        <v>410765</v>
      </c>
      <c r="F12" s="24">
        <v>239187</v>
      </c>
      <c r="G12" s="24">
        <v>147753</v>
      </c>
      <c r="H12" s="24">
        <f t="shared" si="1"/>
        <v>386940</v>
      </c>
      <c r="I12" s="23">
        <f t="shared" si="2"/>
        <v>-5.8001533723661947</v>
      </c>
      <c r="J12" s="24">
        <v>2905</v>
      </c>
      <c r="K12" s="24">
        <v>2383</v>
      </c>
      <c r="L12" s="23">
        <f t="shared" si="3"/>
        <v>-17.969018932874352</v>
      </c>
      <c r="M12" s="24">
        <f t="shared" si="4"/>
        <v>269.24009148138543</v>
      </c>
      <c r="N12" s="24">
        <f t="shared" si="5"/>
        <v>274.99238326272285</v>
      </c>
      <c r="O12" s="23">
        <f t="shared" si="6"/>
        <v>2.1364915416897032</v>
      </c>
    </row>
    <row r="13" spans="1:15" ht="20.100000000000001" customHeight="1" x14ac:dyDescent="0.2">
      <c r="A13" s="28" t="s">
        <v>14</v>
      </c>
      <c r="B13" s="30" t="s">
        <v>13</v>
      </c>
      <c r="C13" s="24">
        <v>270842</v>
      </c>
      <c r="D13" s="24">
        <v>95605</v>
      </c>
      <c r="E13" s="24">
        <f t="shared" si="0"/>
        <v>366447</v>
      </c>
      <c r="F13" s="24">
        <v>267549</v>
      </c>
      <c r="G13" s="24">
        <v>63178</v>
      </c>
      <c r="H13" s="24">
        <f t="shared" si="1"/>
        <v>330727</v>
      </c>
      <c r="I13" s="23">
        <f t="shared" si="2"/>
        <v>-9.7476579150600227</v>
      </c>
      <c r="J13" s="24">
        <v>1029</v>
      </c>
      <c r="K13" s="24">
        <v>952</v>
      </c>
      <c r="L13" s="23">
        <f t="shared" si="3"/>
        <v>-7.4829931972789119</v>
      </c>
      <c r="M13" s="24">
        <f t="shared" si="4"/>
        <v>721.12038553190348</v>
      </c>
      <c r="N13" s="24">
        <f t="shared" si="5"/>
        <v>769.96949464717386</v>
      </c>
      <c r="O13" s="23">
        <f t="shared" si="6"/>
        <v>6.7740574383067731</v>
      </c>
    </row>
    <row r="14" spans="1:15" ht="20.100000000000001" customHeight="1" x14ac:dyDescent="0.2">
      <c r="A14" s="28" t="s">
        <v>12</v>
      </c>
      <c r="B14" s="27" t="s">
        <v>11</v>
      </c>
      <c r="C14" s="24">
        <v>290686</v>
      </c>
      <c r="D14" s="24">
        <v>72543</v>
      </c>
      <c r="E14" s="24">
        <f t="shared" si="0"/>
        <v>363229</v>
      </c>
      <c r="F14" s="24">
        <v>319378</v>
      </c>
      <c r="G14" s="24">
        <v>0</v>
      </c>
      <c r="H14" s="24">
        <f t="shared" si="1"/>
        <v>319378</v>
      </c>
      <c r="I14" s="23">
        <f t="shared" si="2"/>
        <v>-12.072549273323441</v>
      </c>
      <c r="J14" s="24">
        <v>2158</v>
      </c>
      <c r="K14" s="24">
        <v>2800</v>
      </c>
      <c r="L14" s="23">
        <f t="shared" si="3"/>
        <v>29.749768303985171</v>
      </c>
      <c r="M14" s="24">
        <f t="shared" si="4"/>
        <v>369.04541241890644</v>
      </c>
      <c r="N14" s="24">
        <f t="shared" si="5"/>
        <v>312.50293542074365</v>
      </c>
      <c r="O14" s="23">
        <f t="shared" si="6"/>
        <v>-15.321278925418794</v>
      </c>
    </row>
    <row r="15" spans="1:15" ht="20.100000000000001" customHeight="1" x14ac:dyDescent="0.2">
      <c r="A15" s="28" t="s">
        <v>10</v>
      </c>
      <c r="B15" s="27" t="s">
        <v>9</v>
      </c>
      <c r="C15" s="24">
        <v>271358</v>
      </c>
      <c r="D15" s="24">
        <v>37422</v>
      </c>
      <c r="E15" s="24">
        <f t="shared" si="0"/>
        <v>308780</v>
      </c>
      <c r="F15" s="24">
        <v>225109</v>
      </c>
      <c r="G15" s="24">
        <v>75153</v>
      </c>
      <c r="H15" s="24">
        <f t="shared" si="1"/>
        <v>300262</v>
      </c>
      <c r="I15" s="23">
        <f t="shared" si="2"/>
        <v>-2.7585983548157262</v>
      </c>
      <c r="J15" s="24">
        <v>2486</v>
      </c>
      <c r="K15" s="24">
        <v>2098</v>
      </c>
      <c r="L15" s="23">
        <f t="shared" si="3"/>
        <v>-15.607401448109412</v>
      </c>
      <c r="M15" s="24">
        <f t="shared" si="4"/>
        <v>299.05332877814391</v>
      </c>
      <c r="N15" s="24">
        <f t="shared" si="5"/>
        <v>293.96424513887979</v>
      </c>
      <c r="O15" s="23">
        <f t="shared" si="6"/>
        <v>-1.7017311460992002</v>
      </c>
    </row>
    <row r="16" spans="1:15" ht="20.100000000000001" customHeight="1" x14ac:dyDescent="0.2">
      <c r="A16" s="28" t="s">
        <v>8</v>
      </c>
      <c r="B16" s="27" t="s">
        <v>7</v>
      </c>
      <c r="C16" s="24">
        <v>160930</v>
      </c>
      <c r="D16" s="24">
        <v>137322</v>
      </c>
      <c r="E16" s="24">
        <f t="shared" si="0"/>
        <v>298252</v>
      </c>
      <c r="F16" s="24">
        <v>160264</v>
      </c>
      <c r="G16" s="24">
        <v>108464</v>
      </c>
      <c r="H16" s="24">
        <f t="shared" si="1"/>
        <v>268728</v>
      </c>
      <c r="I16" s="23">
        <f t="shared" si="2"/>
        <v>-9.8990115741051188</v>
      </c>
      <c r="J16" s="24">
        <v>274</v>
      </c>
      <c r="K16" s="24">
        <v>284</v>
      </c>
      <c r="L16" s="23">
        <f t="shared" si="3"/>
        <v>3.6496350364963499</v>
      </c>
      <c r="M16" s="24">
        <f t="shared" si="4"/>
        <v>1609.1390860913907</v>
      </c>
      <c r="N16" s="24">
        <f t="shared" si="5"/>
        <v>1546.0544086436425</v>
      </c>
      <c r="O16" s="23">
        <f t="shared" si="6"/>
        <v>-3.9203992987940688</v>
      </c>
    </row>
    <row r="17" spans="1:15" ht="18.75" customHeight="1" x14ac:dyDescent="0.2">
      <c r="A17" s="28" t="s">
        <v>6</v>
      </c>
      <c r="B17" s="29" t="s">
        <v>5</v>
      </c>
      <c r="C17" s="24">
        <v>239505</v>
      </c>
      <c r="D17" s="24">
        <v>0</v>
      </c>
      <c r="E17" s="24">
        <f t="shared" si="0"/>
        <v>239505</v>
      </c>
      <c r="F17" s="24">
        <v>227327</v>
      </c>
      <c r="G17" s="24">
        <v>0</v>
      </c>
      <c r="H17" s="24">
        <f t="shared" si="1"/>
        <v>227327</v>
      </c>
      <c r="I17" s="23">
        <f t="shared" si="2"/>
        <v>-5.0846537650570971</v>
      </c>
      <c r="J17" s="24">
        <v>3430</v>
      </c>
      <c r="K17" s="24">
        <v>3392</v>
      </c>
      <c r="L17" s="23">
        <f t="shared" si="3"/>
        <v>-1.1078717201166182</v>
      </c>
      <c r="M17" s="24">
        <f t="shared" si="4"/>
        <v>191.3055633212189</v>
      </c>
      <c r="N17" s="24">
        <f t="shared" si="5"/>
        <v>183.61252907728095</v>
      </c>
      <c r="O17" s="23">
        <f t="shared" si="6"/>
        <v>-4.0213332588873341</v>
      </c>
    </row>
    <row r="18" spans="1:15" s="4" customFormat="1" ht="20.100000000000001" customHeight="1" x14ac:dyDescent="0.2">
      <c r="A18" s="28" t="s">
        <v>4</v>
      </c>
      <c r="B18" s="27" t="s">
        <v>3</v>
      </c>
      <c r="C18" s="24">
        <v>54734</v>
      </c>
      <c r="D18" s="24">
        <v>55240</v>
      </c>
      <c r="E18" s="24">
        <f t="shared" si="0"/>
        <v>109974</v>
      </c>
      <c r="F18" s="24">
        <v>48014</v>
      </c>
      <c r="G18" s="24">
        <v>41861</v>
      </c>
      <c r="H18" s="24">
        <f t="shared" si="1"/>
        <v>89875</v>
      </c>
      <c r="I18" s="23">
        <f t="shared" si="2"/>
        <v>-18.276137996253659</v>
      </c>
      <c r="J18" s="26">
        <v>75</v>
      </c>
      <c r="K18" s="26">
        <v>56</v>
      </c>
      <c r="L18" s="23">
        <f t="shared" si="3"/>
        <v>-25.333333333333336</v>
      </c>
      <c r="M18" s="24">
        <f t="shared" si="4"/>
        <v>1999.4155251141551</v>
      </c>
      <c r="N18" s="24">
        <f t="shared" si="5"/>
        <v>2349.0215264187868</v>
      </c>
      <c r="O18" s="23">
        <f t="shared" si="6"/>
        <v>17.485409956725789</v>
      </c>
    </row>
    <row r="19" spans="1:15" s="17" customFormat="1" ht="20.100000000000001" customHeight="1" x14ac:dyDescent="0.2">
      <c r="A19" s="37" t="s">
        <v>2</v>
      </c>
      <c r="B19" s="38"/>
      <c r="C19" s="25">
        <f>SUM(C6:C18)</f>
        <v>5702649</v>
      </c>
      <c r="D19" s="25">
        <f>SUM(D6:D18)-147793</f>
        <v>2349741</v>
      </c>
      <c r="E19" s="25">
        <f t="shared" si="0"/>
        <v>8052390</v>
      </c>
      <c r="F19" s="25">
        <f>SUM(F6:F18)</f>
        <v>5635283</v>
      </c>
      <c r="G19" s="25">
        <f>SUM(G6:G18)-146409</f>
        <v>2135635</v>
      </c>
      <c r="H19" s="25">
        <f t="shared" si="1"/>
        <v>7770918</v>
      </c>
      <c r="I19" s="23">
        <f t="shared" si="2"/>
        <v>-3.4955087868322328</v>
      </c>
      <c r="J19" s="25">
        <f>SUM(J6:J18)</f>
        <v>33435</v>
      </c>
      <c r="K19" s="25">
        <f>SUM(K6:K18)</f>
        <v>31596</v>
      </c>
      <c r="L19" s="23">
        <f t="shared" si="3"/>
        <v>-5.5002243158366975</v>
      </c>
      <c r="M19" s="24">
        <f t="shared" si="4"/>
        <v>467.28565546316617</v>
      </c>
      <c r="N19" s="24">
        <f t="shared" si="5"/>
        <v>488.64196438945794</v>
      </c>
      <c r="O19" s="23">
        <f t="shared" si="6"/>
        <v>4.5702898594487644</v>
      </c>
    </row>
    <row r="20" spans="1:15" s="17" customFormat="1" ht="6.75" customHeight="1" x14ac:dyDescent="0.2">
      <c r="A20" s="22"/>
      <c r="B20" s="22"/>
      <c r="C20" s="21"/>
      <c r="D20" s="21"/>
      <c r="E20" s="21"/>
      <c r="F20" s="21"/>
      <c r="G20" s="21"/>
      <c r="H20" s="21"/>
      <c r="I20" s="18"/>
      <c r="J20" s="19"/>
      <c r="K20" s="19"/>
      <c r="L20" s="20"/>
      <c r="M20" s="19"/>
      <c r="N20" s="19"/>
      <c r="O20" s="18"/>
    </row>
    <row r="21" spans="1:15" s="15" customFormat="1" ht="15" customHeight="1" x14ac:dyDescent="0.2">
      <c r="B21" s="12"/>
      <c r="C21" s="39" t="s">
        <v>1</v>
      </c>
      <c r="D21" s="40"/>
      <c r="E21" s="40"/>
      <c r="F21" s="40"/>
      <c r="G21" s="40"/>
      <c r="H21" s="40"/>
      <c r="I21" s="40"/>
      <c r="J21" s="40"/>
      <c r="K21" s="40"/>
      <c r="L21" s="40"/>
      <c r="M21" s="16"/>
      <c r="N21" s="41">
        <v>11288232.707702128</v>
      </c>
      <c r="O21" s="42"/>
    </row>
    <row r="22" spans="1:15" ht="15" customHeight="1" x14ac:dyDescent="0.2">
      <c r="A22" s="3" t="s">
        <v>42</v>
      </c>
      <c r="B22" s="14"/>
      <c r="C22" s="12"/>
      <c r="D22" s="12"/>
      <c r="E22" s="13"/>
      <c r="F22" s="12"/>
      <c r="G22" s="12"/>
      <c r="H22" s="9"/>
      <c r="I22" s="9"/>
      <c r="J22" s="8"/>
      <c r="K22" s="9"/>
      <c r="L22" s="9"/>
      <c r="M22" s="11"/>
      <c r="N22" s="39"/>
      <c r="O22" s="39"/>
    </row>
    <row r="23" spans="1:15" ht="15" customHeight="1" x14ac:dyDescent="0.2">
      <c r="A23" s="3" t="s">
        <v>43</v>
      </c>
      <c r="C23" s="8"/>
      <c r="D23" s="8"/>
      <c r="E23" s="9"/>
      <c r="F23" s="8"/>
      <c r="G23" s="9"/>
      <c r="H23" s="9"/>
      <c r="I23" s="8"/>
      <c r="J23" s="9"/>
      <c r="K23" s="9"/>
      <c r="L23" s="8"/>
      <c r="M23" s="9"/>
      <c r="N23" s="8"/>
      <c r="O23" s="8"/>
    </row>
    <row r="24" spans="1:15" ht="15" customHeight="1" x14ac:dyDescent="0.2">
      <c r="A24" s="3" t="s">
        <v>0</v>
      </c>
      <c r="C24" s="8"/>
      <c r="D24" s="8"/>
      <c r="E24" s="9"/>
      <c r="F24" s="8"/>
      <c r="G24" s="9"/>
      <c r="H24" s="9"/>
      <c r="I24" s="8"/>
      <c r="J24" s="9"/>
      <c r="K24" s="9"/>
      <c r="L24" s="8"/>
      <c r="M24" s="9"/>
      <c r="N24" s="8"/>
      <c r="O24" s="8"/>
    </row>
    <row r="25" spans="1:15" ht="15" customHeight="1" x14ac:dyDescent="0.2">
      <c r="A25" s="10" t="s">
        <v>44</v>
      </c>
      <c r="C25" s="8"/>
      <c r="D25" s="9"/>
      <c r="E25" s="9"/>
      <c r="F25" s="8"/>
      <c r="G25" s="9"/>
      <c r="H25" s="9"/>
      <c r="I25" s="8"/>
      <c r="J25" s="9"/>
      <c r="K25" s="9"/>
      <c r="L25" s="8"/>
      <c r="M25" s="9"/>
      <c r="N25" s="8"/>
      <c r="O25" s="8"/>
    </row>
    <row r="26" spans="1:15" ht="15" customHeight="1" x14ac:dyDescent="0.2">
      <c r="E26" s="9"/>
      <c r="F26" s="8"/>
      <c r="G26" s="9"/>
      <c r="H26" s="9"/>
      <c r="I26" s="8"/>
      <c r="J26" s="9"/>
      <c r="K26" s="9"/>
      <c r="L26" s="8"/>
      <c r="M26" s="9"/>
      <c r="N26" s="8"/>
      <c r="O26" s="8"/>
    </row>
    <row r="27" spans="1:15" x14ac:dyDescent="0.2">
      <c r="C27" s="5"/>
    </row>
    <row r="28" spans="1:15" x14ac:dyDescent="0.2">
      <c r="C28" s="5"/>
    </row>
    <row r="29" spans="1:15" x14ac:dyDescent="0.2">
      <c r="C29" s="5"/>
    </row>
    <row r="30" spans="1:15" ht="19.5" thickBot="1" x14ac:dyDescent="0.25">
      <c r="C30" s="6"/>
    </row>
    <row r="31" spans="1:15" ht="13.5" thickBot="1" x14ac:dyDescent="0.25">
      <c r="C31" s="7"/>
    </row>
    <row r="32" spans="1:15" ht="18.75" x14ac:dyDescent="0.2">
      <c r="C32" s="6"/>
    </row>
    <row r="33" spans="3:3" ht="18.75" x14ac:dyDescent="0.2">
      <c r="C33" s="6"/>
    </row>
    <row r="34" spans="3:3" x14ac:dyDescent="0.2">
      <c r="C34" s="5"/>
    </row>
  </sheetData>
  <mergeCells count="19">
    <mergeCell ref="A1:O1"/>
    <mergeCell ref="A3:A4"/>
    <mergeCell ref="B3:B5"/>
    <mergeCell ref="C3:H3"/>
    <mergeCell ref="I3:I4"/>
    <mergeCell ref="J3:K3"/>
    <mergeCell ref="L3:L4"/>
    <mergeCell ref="M3:N3"/>
    <mergeCell ref="O3:O4"/>
    <mergeCell ref="A19:B19"/>
    <mergeCell ref="C21:L21"/>
    <mergeCell ref="N21:O21"/>
    <mergeCell ref="N22:O22"/>
    <mergeCell ref="F4:H4"/>
    <mergeCell ref="J4:J5"/>
    <mergeCell ref="K4:K5"/>
    <mergeCell ref="M4:M5"/>
    <mergeCell ref="N4:N5"/>
    <mergeCell ref="C4:E4"/>
  </mergeCells>
  <printOptions horizontalCentered="1" verticalCentered="1"/>
  <pageMargins left="0.19685039370078741" right="0.19685039370078741" top="0.59055118110236227" bottom="0.59055118110236227" header="0.51181102362204722" footer="0.51181102362204722"/>
  <pageSetup paperSize="9" scale="90" orientation="landscape" horizontalDpi="300" verticalDpi="300" r:id="rId1"/>
  <headerFooter alignWithMargins="0"/>
  <ignoredErrors>
    <ignoredError sqref="J19:K19" formulaRange="1"/>
    <ignoredError sqref="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Maiores Laticínios 2021</vt:lpstr>
      <vt:lpstr>'Maiores Laticínios 2021'!Area_de_impressao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</dc:creator>
  <cp:lastModifiedBy>stefany aquino</cp:lastModifiedBy>
  <dcterms:created xsi:type="dcterms:W3CDTF">2022-05-06T21:10:15Z</dcterms:created>
  <dcterms:modified xsi:type="dcterms:W3CDTF">2022-05-12T17:34:05Z</dcterms:modified>
</cp:coreProperties>
</file>