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3 Leite Brasil\Abraleite\Ranking 2021\"/>
    </mc:Choice>
  </mc:AlternateContent>
  <bookViews>
    <workbookView xWindow="0" yWindow="0" windowWidth="20490" windowHeight="7455"/>
  </bookViews>
  <sheets>
    <sheet name="Maiores Laticínios 2020 final" sheetId="1" r:id="rId1"/>
  </sheets>
  <definedNames>
    <definedName name="_xlnm.Print_Area" localSheetId="0">'Maiores Laticínios 2020 final'!$A$1:$O$24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H6" i="1"/>
  <c r="I6" i="1" s="1"/>
  <c r="L6" i="1"/>
  <c r="M6" i="1"/>
  <c r="N6" i="1"/>
  <c r="O6" i="1"/>
  <c r="E7" i="1"/>
  <c r="H7" i="1"/>
  <c r="L7" i="1"/>
  <c r="M7" i="1"/>
  <c r="N7" i="1"/>
  <c r="E8" i="1"/>
  <c r="H8" i="1"/>
  <c r="L8" i="1"/>
  <c r="M8" i="1"/>
  <c r="N8" i="1"/>
  <c r="E9" i="1"/>
  <c r="H9" i="1"/>
  <c r="L9" i="1"/>
  <c r="M9" i="1"/>
  <c r="O9" i="1" s="1"/>
  <c r="N9" i="1"/>
  <c r="E10" i="1"/>
  <c r="H10" i="1"/>
  <c r="I10" i="1" s="1"/>
  <c r="L10" i="1"/>
  <c r="M10" i="1"/>
  <c r="N10" i="1"/>
  <c r="E11" i="1"/>
  <c r="H11" i="1"/>
  <c r="L11" i="1"/>
  <c r="M11" i="1"/>
  <c r="N11" i="1"/>
  <c r="E12" i="1"/>
  <c r="H12" i="1"/>
  <c r="L12" i="1"/>
  <c r="M12" i="1"/>
  <c r="N12" i="1"/>
  <c r="E13" i="1"/>
  <c r="H13" i="1"/>
  <c r="L13" i="1"/>
  <c r="M13" i="1"/>
  <c r="N13" i="1"/>
  <c r="E14" i="1"/>
  <c r="H14" i="1"/>
  <c r="L14" i="1"/>
  <c r="M14" i="1"/>
  <c r="N14" i="1"/>
  <c r="E15" i="1"/>
  <c r="H15" i="1"/>
  <c r="L15" i="1"/>
  <c r="M15" i="1"/>
  <c r="N15" i="1"/>
  <c r="E16" i="1"/>
  <c r="H16" i="1"/>
  <c r="I16" i="1"/>
  <c r="L16" i="1"/>
  <c r="M16" i="1"/>
  <c r="N16" i="1"/>
  <c r="E17" i="1"/>
  <c r="H17" i="1"/>
  <c r="L17" i="1"/>
  <c r="M17" i="1"/>
  <c r="N17" i="1"/>
  <c r="O17" i="1" s="1"/>
  <c r="C18" i="1"/>
  <c r="M18" i="1" s="1"/>
  <c r="D18" i="1"/>
  <c r="F18" i="1"/>
  <c r="G18" i="1"/>
  <c r="J18" i="1"/>
  <c r="K18" i="1"/>
  <c r="I17" i="1" l="1"/>
  <c r="I15" i="1"/>
  <c r="I7" i="1"/>
  <c r="I13" i="1"/>
  <c r="I8" i="1"/>
  <c r="H18" i="1"/>
  <c r="O13" i="1"/>
  <c r="O12" i="1"/>
  <c r="I11" i="1"/>
  <c r="E18" i="1"/>
  <c r="I18" i="1" s="1"/>
  <c r="O10" i="1"/>
  <c r="I9" i="1"/>
  <c r="O14" i="1"/>
  <c r="I12" i="1"/>
  <c r="O15" i="1"/>
  <c r="O11" i="1"/>
  <c r="O7" i="1"/>
  <c r="O16" i="1"/>
  <c r="I14" i="1"/>
  <c r="O8" i="1"/>
  <c r="L18" i="1"/>
  <c r="N18" i="1"/>
  <c r="O18" i="1" s="1"/>
</calcChain>
</file>

<file path=xl/sharedStrings.xml><?xml version="1.0" encoding="utf-8"?>
<sst xmlns="http://schemas.openxmlformats.org/spreadsheetml/2006/main" count="48" uniqueCount="42">
  <si>
    <t>(1) Classificação base recepção (produtores + terceiros) no ano de 2020</t>
  </si>
  <si>
    <t>Estimativa da capacidade instalada de processamento de leite das empresas do ranking 2020 (mil litros/ano) =</t>
  </si>
  <si>
    <t>TOTAL DO RANKING (2)</t>
  </si>
  <si>
    <t>DPA BRASIL</t>
  </si>
  <si>
    <t xml:space="preserve">12º </t>
  </si>
  <si>
    <t>CENTROLEITE</t>
  </si>
  <si>
    <t xml:space="preserve">11º </t>
  </si>
  <si>
    <t>DANONE</t>
  </si>
  <si>
    <t xml:space="preserve">10º </t>
  </si>
  <si>
    <t>FRIMESA</t>
  </si>
  <si>
    <t xml:space="preserve">9º </t>
  </si>
  <si>
    <t>CATIVA</t>
  </si>
  <si>
    <t xml:space="preserve">8º </t>
  </si>
  <si>
    <t>VIGOR</t>
  </si>
  <si>
    <t xml:space="preserve">7º </t>
  </si>
  <si>
    <t>JUSSARA</t>
  </si>
  <si>
    <t xml:space="preserve">6º </t>
  </si>
  <si>
    <t>CCGL</t>
  </si>
  <si>
    <t xml:space="preserve">5º </t>
  </si>
  <si>
    <t>EMBARÉ</t>
  </si>
  <si>
    <t xml:space="preserve">4º </t>
  </si>
  <si>
    <t>NESTLÉ</t>
  </si>
  <si>
    <t xml:space="preserve">3º </t>
  </si>
  <si>
    <t xml:space="preserve">2º </t>
  </si>
  <si>
    <t xml:space="preserve">1º </t>
  </si>
  <si>
    <t>2020/2019</t>
  </si>
  <si>
    <t>Total</t>
  </si>
  <si>
    <t>Terceiros</t>
  </si>
  <si>
    <t>Produtores</t>
  </si>
  <si>
    <t>(1)</t>
  </si>
  <si>
    <t>Var. %</t>
  </si>
  <si>
    <t>Var. % total</t>
  </si>
  <si>
    <t>Litros de leite por produtor/dia</t>
  </si>
  <si>
    <t>Número produtores leite</t>
  </si>
  <si>
    <t>Recepção leite (mil litros)</t>
  </si>
  <si>
    <t>Empresas/Marcas</t>
  </si>
  <si>
    <t>Class</t>
  </si>
  <si>
    <t>24º RANKING MAIORES EMPRESAS DE LATICÍNIOS DO BRASIL - 2020</t>
  </si>
  <si>
    <t>Fonte: ABRALEITE, CNA, OCB, VIVA LÁCTEOS, EMBRAPA/Gado de Leite e G100</t>
  </si>
  <si>
    <t>LATICÍNIOS BELA VISTA (Piracanjuba)</t>
  </si>
  <si>
    <t>UNIUM (Frisia, Castrolanda e Capal)</t>
  </si>
  <si>
    <t>(2) O total de terceiros não inclui o leite recebido de participantes do ranking devido a duplicidade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</si>
</sst>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_ ;[Red]\-0.0\ "/>
  </numFmts>
  <fonts count="8" x14ac:knownFonts="1">
    <font>
      <sz val="10"/>
      <name val="Arial"/>
    </font>
    <font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20"/>
      <color rgb="FF002060"/>
      <name val="Arial"/>
      <family val="2"/>
    </font>
    <font>
      <b/>
      <sz val="2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166" fontId="2" fillId="3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indent="1"/>
    </xf>
    <xf numFmtId="49" fontId="3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5" xfId="0" quotePrefix="1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C31" sqref="C31"/>
    </sheetView>
  </sheetViews>
  <sheetFormatPr defaultRowHeight="11.25" x14ac:dyDescent="0.2"/>
  <cols>
    <col min="1" max="1" width="4.85546875" style="4" customWidth="1"/>
    <col min="2" max="2" width="32" style="3" customWidth="1"/>
    <col min="3" max="4" width="9.28515625" style="1" customWidth="1"/>
    <col min="5" max="5" width="9.28515625" style="2" customWidth="1"/>
    <col min="6" max="7" width="9.28515625" style="1" customWidth="1"/>
    <col min="8" max="8" width="9.28515625" style="2" customWidth="1"/>
    <col min="9" max="9" width="10" style="2" customWidth="1"/>
    <col min="10" max="10" width="7.7109375" style="1" customWidth="1"/>
    <col min="11" max="12" width="7.7109375" style="2" customWidth="1"/>
    <col min="13" max="13" width="7.7109375" style="1" customWidth="1"/>
    <col min="14" max="14" width="7.7109375" style="2" customWidth="1"/>
    <col min="15" max="15" width="11" style="1" customWidth="1"/>
    <col min="16" max="16" width="4.42578125" style="1" customWidth="1"/>
    <col min="17" max="16384" width="9.140625" style="1"/>
  </cols>
  <sheetData>
    <row r="1" spans="1:15" s="31" customFormat="1" ht="26.25" x14ac:dyDescent="0.2">
      <c r="A1" s="51" t="s">
        <v>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</row>
    <row r="2" spans="1:15" x14ac:dyDescent="0.2">
      <c r="A2" s="41"/>
      <c r="B2" s="40"/>
      <c r="C2" s="38"/>
      <c r="D2" s="38"/>
      <c r="E2" s="39"/>
      <c r="F2" s="38"/>
      <c r="G2" s="38"/>
      <c r="H2" s="39"/>
      <c r="I2" s="39"/>
      <c r="J2" s="38"/>
      <c r="K2" s="39"/>
      <c r="L2" s="39"/>
      <c r="M2" s="38"/>
      <c r="N2" s="39"/>
      <c r="O2" s="38"/>
    </row>
    <row r="3" spans="1:15" s="37" customFormat="1" ht="20.100000000000001" customHeight="1" x14ac:dyDescent="0.2">
      <c r="A3" s="54" t="s">
        <v>36</v>
      </c>
      <c r="B3" s="56" t="s">
        <v>35</v>
      </c>
      <c r="C3" s="57" t="s">
        <v>34</v>
      </c>
      <c r="D3" s="58"/>
      <c r="E3" s="58"/>
      <c r="F3" s="58"/>
      <c r="G3" s="58"/>
      <c r="H3" s="58"/>
      <c r="I3" s="59"/>
      <c r="J3" s="57" t="s">
        <v>33</v>
      </c>
      <c r="K3" s="58"/>
      <c r="L3" s="59"/>
      <c r="M3" s="44" t="s">
        <v>32</v>
      </c>
      <c r="N3" s="44"/>
      <c r="O3" s="60"/>
    </row>
    <row r="4" spans="1:15" s="25" customFormat="1" ht="20.100000000000001" customHeight="1" x14ac:dyDescent="0.2">
      <c r="A4" s="55"/>
      <c r="B4" s="44"/>
      <c r="C4" s="44">
        <v>2019</v>
      </c>
      <c r="D4" s="44"/>
      <c r="E4" s="44"/>
      <c r="F4" s="44">
        <v>2020</v>
      </c>
      <c r="G4" s="44"/>
      <c r="H4" s="44"/>
      <c r="I4" s="35" t="s">
        <v>31</v>
      </c>
      <c r="J4" s="43">
        <v>2019</v>
      </c>
      <c r="K4" s="44">
        <v>2020</v>
      </c>
      <c r="L4" s="35" t="s">
        <v>30</v>
      </c>
      <c r="M4" s="43">
        <v>2019</v>
      </c>
      <c r="N4" s="44">
        <v>2020</v>
      </c>
      <c r="O4" s="35" t="s">
        <v>30</v>
      </c>
    </row>
    <row r="5" spans="1:15" s="25" customFormat="1" ht="20.100000000000001" customHeight="1" x14ac:dyDescent="0.2">
      <c r="A5" s="36" t="s">
        <v>29</v>
      </c>
      <c r="B5" s="44"/>
      <c r="C5" s="35" t="s">
        <v>28</v>
      </c>
      <c r="D5" s="35" t="s">
        <v>27</v>
      </c>
      <c r="E5" s="35" t="s">
        <v>26</v>
      </c>
      <c r="F5" s="35" t="s">
        <v>28</v>
      </c>
      <c r="G5" s="35" t="s">
        <v>27</v>
      </c>
      <c r="H5" s="35" t="s">
        <v>26</v>
      </c>
      <c r="I5" s="34" t="s">
        <v>25</v>
      </c>
      <c r="J5" s="44"/>
      <c r="K5" s="44"/>
      <c r="L5" s="34" t="s">
        <v>25</v>
      </c>
      <c r="M5" s="44"/>
      <c r="N5" s="44"/>
      <c r="O5" s="34" t="s">
        <v>25</v>
      </c>
    </row>
    <row r="6" spans="1:15" s="31" customFormat="1" ht="20.100000000000001" customHeight="1" x14ac:dyDescent="0.2">
      <c r="A6" s="30" t="s">
        <v>24</v>
      </c>
      <c r="B6" s="29" t="s">
        <v>39</v>
      </c>
      <c r="C6" s="28">
        <v>1111858</v>
      </c>
      <c r="D6" s="28">
        <v>345679</v>
      </c>
      <c r="E6" s="28">
        <f t="shared" ref="E6:E18" si="0">SUM(C6:D6)</f>
        <v>1457537</v>
      </c>
      <c r="F6" s="28">
        <v>1254528</v>
      </c>
      <c r="G6" s="28">
        <v>542280</v>
      </c>
      <c r="H6" s="28">
        <f t="shared" ref="H6:H18" si="1">SUM(F6:G6)</f>
        <v>1796808</v>
      </c>
      <c r="I6" s="26">
        <f t="shared" ref="I6:I18" si="2">((H6-E6)/E6)*100</f>
        <v>23.277007719186546</v>
      </c>
      <c r="J6" s="22">
        <v>8349</v>
      </c>
      <c r="K6" s="22">
        <v>9427</v>
      </c>
      <c r="L6" s="26">
        <f t="shared" ref="L6:L18" si="3">(K6-J6)/J6*100</f>
        <v>12.911725955204217</v>
      </c>
      <c r="M6" s="22">
        <f t="shared" ref="M6:M18" si="4">C6/J6/365*1000</f>
        <v>364.85642608334683</v>
      </c>
      <c r="N6" s="22">
        <f t="shared" ref="N6:N18" si="5">F6/K6/366*1000</f>
        <v>363.60158387053582</v>
      </c>
      <c r="O6" s="26">
        <f t="shared" ref="O6:O18" si="6">((N6-M6)/M6)*100</f>
        <v>-0.34392767212063863</v>
      </c>
    </row>
    <row r="7" spans="1:15" s="31" customFormat="1" ht="20.100000000000001" customHeight="1" x14ac:dyDescent="0.2">
      <c r="A7" s="30" t="s">
        <v>23</v>
      </c>
      <c r="B7" s="29" t="s">
        <v>40</v>
      </c>
      <c r="C7" s="28">
        <v>791007</v>
      </c>
      <c r="D7" s="28">
        <v>460150</v>
      </c>
      <c r="E7" s="28">
        <f t="shared" si="0"/>
        <v>1251157</v>
      </c>
      <c r="F7" s="28">
        <v>862663</v>
      </c>
      <c r="G7" s="28">
        <v>429760</v>
      </c>
      <c r="H7" s="28">
        <f t="shared" si="1"/>
        <v>1292423</v>
      </c>
      <c r="I7" s="26">
        <f t="shared" si="2"/>
        <v>3.2982271609398337</v>
      </c>
      <c r="J7" s="22">
        <v>1293</v>
      </c>
      <c r="K7" s="22">
        <v>1148</v>
      </c>
      <c r="L7" s="26">
        <f t="shared" si="3"/>
        <v>-11.214230471771074</v>
      </c>
      <c r="M7" s="22">
        <f t="shared" si="4"/>
        <v>1676.0575914566316</v>
      </c>
      <c r="N7" s="22">
        <f t="shared" si="5"/>
        <v>2053.1382685021231</v>
      </c>
      <c r="O7" s="26">
        <f t="shared" si="6"/>
        <v>22.498073990272459</v>
      </c>
    </row>
    <row r="8" spans="1:15" s="25" customFormat="1" ht="20.100000000000001" customHeight="1" x14ac:dyDescent="0.2">
      <c r="A8" s="30" t="s">
        <v>22</v>
      </c>
      <c r="B8" s="29" t="s">
        <v>21</v>
      </c>
      <c r="C8" s="28">
        <v>780434.19400000002</v>
      </c>
      <c r="D8" s="28">
        <v>701841</v>
      </c>
      <c r="E8" s="28">
        <f t="shared" si="0"/>
        <v>1482275.1940000001</v>
      </c>
      <c r="F8" s="28">
        <v>608000</v>
      </c>
      <c r="G8" s="28">
        <v>670000</v>
      </c>
      <c r="H8" s="28">
        <f t="shared" si="1"/>
        <v>1278000</v>
      </c>
      <c r="I8" s="26">
        <f t="shared" si="2"/>
        <v>-13.781192239259731</v>
      </c>
      <c r="J8" s="22">
        <v>2098</v>
      </c>
      <c r="K8" s="22">
        <v>1479</v>
      </c>
      <c r="L8" s="26">
        <f t="shared" si="3"/>
        <v>-29.504289799809342</v>
      </c>
      <c r="M8" s="22">
        <f t="shared" si="4"/>
        <v>1019.1496062786479</v>
      </c>
      <c r="N8" s="22">
        <f t="shared" si="5"/>
        <v>1123.1928233890128</v>
      </c>
      <c r="O8" s="26">
        <f t="shared" si="6"/>
        <v>10.208826699180243</v>
      </c>
    </row>
    <row r="9" spans="1:15" s="31" customFormat="1" ht="20.100000000000001" customHeight="1" x14ac:dyDescent="0.2">
      <c r="A9" s="30" t="s">
        <v>20</v>
      </c>
      <c r="B9" s="29" t="s">
        <v>19</v>
      </c>
      <c r="C9" s="28">
        <v>335112</v>
      </c>
      <c r="D9" s="28">
        <v>214797</v>
      </c>
      <c r="E9" s="28">
        <f t="shared" si="0"/>
        <v>549909</v>
      </c>
      <c r="F9" s="28">
        <v>343156</v>
      </c>
      <c r="G9" s="28">
        <v>314341</v>
      </c>
      <c r="H9" s="28">
        <f t="shared" si="1"/>
        <v>657497</v>
      </c>
      <c r="I9" s="26">
        <f t="shared" si="2"/>
        <v>19.564691612612268</v>
      </c>
      <c r="J9" s="22">
        <v>1262</v>
      </c>
      <c r="K9" s="22">
        <v>1539</v>
      </c>
      <c r="L9" s="26">
        <f t="shared" si="3"/>
        <v>21.949286846275754</v>
      </c>
      <c r="M9" s="22">
        <f t="shared" si="4"/>
        <v>727.50797820376442</v>
      </c>
      <c r="N9" s="22">
        <f t="shared" si="5"/>
        <v>609.2168287547446</v>
      </c>
      <c r="O9" s="26">
        <f t="shared" si="6"/>
        <v>-16.259773499815587</v>
      </c>
    </row>
    <row r="10" spans="1:15" s="31" customFormat="1" ht="20.100000000000001" customHeight="1" x14ac:dyDescent="0.2">
      <c r="A10" s="30" t="s">
        <v>18</v>
      </c>
      <c r="B10" s="29" t="s">
        <v>17</v>
      </c>
      <c r="C10" s="28">
        <v>477889</v>
      </c>
      <c r="D10" s="28">
        <v>0</v>
      </c>
      <c r="E10" s="28">
        <f t="shared" si="0"/>
        <v>477889</v>
      </c>
      <c r="F10" s="28">
        <v>508793</v>
      </c>
      <c r="G10" s="28">
        <v>0</v>
      </c>
      <c r="H10" s="28">
        <f t="shared" si="1"/>
        <v>508793</v>
      </c>
      <c r="I10" s="26">
        <f t="shared" si="2"/>
        <v>6.4667736650142613</v>
      </c>
      <c r="J10" s="22">
        <v>3586</v>
      </c>
      <c r="K10" s="22">
        <v>3399</v>
      </c>
      <c r="L10" s="26">
        <f t="shared" si="3"/>
        <v>-5.2147239263803682</v>
      </c>
      <c r="M10" s="22">
        <f t="shared" si="4"/>
        <v>365.11013148545715</v>
      </c>
      <c r="N10" s="22">
        <f t="shared" si="5"/>
        <v>408.98641033926725</v>
      </c>
      <c r="O10" s="26">
        <f t="shared" si="6"/>
        <v>12.017272343360803</v>
      </c>
    </row>
    <row r="11" spans="1:15" s="31" customFormat="1" ht="20.100000000000001" customHeight="1" x14ac:dyDescent="0.2">
      <c r="A11" s="30" t="s">
        <v>16</v>
      </c>
      <c r="B11" s="29" t="s">
        <v>15</v>
      </c>
      <c r="C11" s="28">
        <v>265018</v>
      </c>
      <c r="D11" s="28">
        <v>142696</v>
      </c>
      <c r="E11" s="28">
        <f t="shared" si="0"/>
        <v>407714</v>
      </c>
      <c r="F11" s="28">
        <v>285482</v>
      </c>
      <c r="G11" s="28">
        <v>125283</v>
      </c>
      <c r="H11" s="28">
        <f t="shared" si="1"/>
        <v>410765</v>
      </c>
      <c r="I11" s="26">
        <f t="shared" si="2"/>
        <v>0.74831867436487343</v>
      </c>
      <c r="J11" s="22">
        <v>2875</v>
      </c>
      <c r="K11" s="22">
        <v>2905</v>
      </c>
      <c r="L11" s="26">
        <f t="shared" si="3"/>
        <v>1.0434782608695654</v>
      </c>
      <c r="M11" s="22">
        <f t="shared" si="4"/>
        <v>252.54842167957113</v>
      </c>
      <c r="N11" s="22">
        <f t="shared" si="5"/>
        <v>268.50446281613574</v>
      </c>
      <c r="O11" s="26">
        <f t="shared" si="6"/>
        <v>6.3180126133630496</v>
      </c>
    </row>
    <row r="12" spans="1:15" s="31" customFormat="1" ht="20.100000000000001" customHeight="1" x14ac:dyDescent="0.2">
      <c r="A12" s="30" t="s">
        <v>14</v>
      </c>
      <c r="B12" s="33" t="s">
        <v>13</v>
      </c>
      <c r="C12" s="28">
        <v>256909</v>
      </c>
      <c r="D12" s="28">
        <v>91817</v>
      </c>
      <c r="E12" s="28">
        <f t="shared" si="0"/>
        <v>348726</v>
      </c>
      <c r="F12" s="28">
        <v>270842</v>
      </c>
      <c r="G12" s="28">
        <v>95605</v>
      </c>
      <c r="H12" s="28">
        <f t="shared" si="1"/>
        <v>366447</v>
      </c>
      <c r="I12" s="26">
        <f t="shared" si="2"/>
        <v>5.0816400268405566</v>
      </c>
      <c r="J12" s="22">
        <v>1126</v>
      </c>
      <c r="K12" s="22">
        <v>1029</v>
      </c>
      <c r="L12" s="26">
        <f t="shared" si="3"/>
        <v>-8.6145648312611005</v>
      </c>
      <c r="M12" s="22">
        <f t="shared" si="4"/>
        <v>625.09793425630789</v>
      </c>
      <c r="N12" s="22">
        <f t="shared" si="5"/>
        <v>719.15011125449394</v>
      </c>
      <c r="O12" s="26">
        <f t="shared" si="6"/>
        <v>15.045990691055778</v>
      </c>
    </row>
    <row r="13" spans="1:15" s="31" customFormat="1" ht="20.100000000000001" customHeight="1" x14ac:dyDescent="0.2">
      <c r="A13" s="30" t="s">
        <v>12</v>
      </c>
      <c r="B13" s="29" t="s">
        <v>11</v>
      </c>
      <c r="C13" s="22">
        <v>298897</v>
      </c>
      <c r="D13" s="22">
        <v>126901</v>
      </c>
      <c r="E13" s="28">
        <f t="shared" si="0"/>
        <v>425798</v>
      </c>
      <c r="F13" s="22">
        <v>290686</v>
      </c>
      <c r="G13" s="22">
        <v>72543</v>
      </c>
      <c r="H13" s="28">
        <f t="shared" si="1"/>
        <v>363229</v>
      </c>
      <c r="I13" s="26">
        <f t="shared" si="2"/>
        <v>-14.69452651257169</v>
      </c>
      <c r="J13" s="22">
        <v>2495</v>
      </c>
      <c r="K13" s="22">
        <v>2158</v>
      </c>
      <c r="L13" s="26">
        <f t="shared" si="3"/>
        <v>-13.507014028056114</v>
      </c>
      <c r="M13" s="22">
        <f t="shared" si="4"/>
        <v>328.21478573585529</v>
      </c>
      <c r="N13" s="22">
        <f t="shared" si="5"/>
        <v>368.03709161994766</v>
      </c>
      <c r="O13" s="26">
        <f t="shared" si="6"/>
        <v>12.133001806975587</v>
      </c>
    </row>
    <row r="14" spans="1:15" s="31" customFormat="1" ht="20.100000000000001" customHeight="1" x14ac:dyDescent="0.2">
      <c r="A14" s="30" t="s">
        <v>10</v>
      </c>
      <c r="B14" s="29" t="s">
        <v>9</v>
      </c>
      <c r="C14" s="28">
        <v>182375</v>
      </c>
      <c r="D14" s="28">
        <v>44815</v>
      </c>
      <c r="E14" s="28">
        <f t="shared" si="0"/>
        <v>227190</v>
      </c>
      <c r="F14" s="28">
        <v>271358</v>
      </c>
      <c r="G14" s="28">
        <v>37422</v>
      </c>
      <c r="H14" s="28">
        <f t="shared" si="1"/>
        <v>308780</v>
      </c>
      <c r="I14" s="26">
        <f t="shared" si="2"/>
        <v>35.912672212685415</v>
      </c>
      <c r="J14" s="22">
        <v>1998</v>
      </c>
      <c r="K14" s="22">
        <v>2486</v>
      </c>
      <c r="L14" s="26">
        <f t="shared" si="3"/>
        <v>24.424424424424423</v>
      </c>
      <c r="M14" s="22">
        <f t="shared" si="4"/>
        <v>250.07884596925689</v>
      </c>
      <c r="N14" s="22">
        <f t="shared" si="5"/>
        <v>298.23624318038947</v>
      </c>
      <c r="O14" s="26">
        <f t="shared" si="6"/>
        <v>19.256885573221471</v>
      </c>
    </row>
    <row r="15" spans="1:15" ht="20.100000000000001" customHeight="1" x14ac:dyDescent="0.2">
      <c r="A15" s="30" t="s">
        <v>8</v>
      </c>
      <c r="B15" s="29" t="s">
        <v>7</v>
      </c>
      <c r="C15" s="22">
        <v>167197</v>
      </c>
      <c r="D15" s="22">
        <v>126437</v>
      </c>
      <c r="E15" s="28">
        <f t="shared" si="0"/>
        <v>293634</v>
      </c>
      <c r="F15" s="22">
        <v>160930</v>
      </c>
      <c r="G15" s="22">
        <v>137322</v>
      </c>
      <c r="H15" s="22">
        <f t="shared" si="1"/>
        <v>298252</v>
      </c>
      <c r="I15" s="26">
        <f t="shared" si="2"/>
        <v>1.5727061580062256</v>
      </c>
      <c r="J15" s="22">
        <v>288</v>
      </c>
      <c r="K15" s="22">
        <v>274</v>
      </c>
      <c r="L15" s="26">
        <f t="shared" si="3"/>
        <v>-4.8611111111111116</v>
      </c>
      <c r="M15" s="22">
        <f t="shared" si="4"/>
        <v>1590.5346270928464</v>
      </c>
      <c r="N15" s="22">
        <f t="shared" si="5"/>
        <v>1604.7425312113596</v>
      </c>
      <c r="O15" s="26">
        <f t="shared" si="6"/>
        <v>0.89327851632391986</v>
      </c>
    </row>
    <row r="16" spans="1:15" s="31" customFormat="1" ht="18.75" customHeight="1" x14ac:dyDescent="0.2">
      <c r="A16" s="30" t="s">
        <v>6</v>
      </c>
      <c r="B16" s="32" t="s">
        <v>5</v>
      </c>
      <c r="C16" s="28">
        <v>221984</v>
      </c>
      <c r="D16" s="28">
        <v>0</v>
      </c>
      <c r="E16" s="28">
        <f t="shared" si="0"/>
        <v>221984</v>
      </c>
      <c r="F16" s="28">
        <v>239505</v>
      </c>
      <c r="G16" s="28">
        <v>0</v>
      </c>
      <c r="H16" s="28">
        <f t="shared" si="1"/>
        <v>239505</v>
      </c>
      <c r="I16" s="26">
        <f t="shared" si="2"/>
        <v>7.8929112008072648</v>
      </c>
      <c r="J16" s="22">
        <v>3505</v>
      </c>
      <c r="K16" s="22">
        <v>3430</v>
      </c>
      <c r="L16" s="26">
        <f t="shared" si="3"/>
        <v>-2.1398002853067046</v>
      </c>
      <c r="M16" s="22">
        <f t="shared" si="4"/>
        <v>173.51650284329628</v>
      </c>
      <c r="N16" s="22">
        <f t="shared" si="5"/>
        <v>190.78287052525928</v>
      </c>
      <c r="O16" s="26">
        <f t="shared" si="6"/>
        <v>9.950850437296074</v>
      </c>
    </row>
    <row r="17" spans="1:15" s="25" customFormat="1" ht="20.100000000000001" customHeight="1" x14ac:dyDescent="0.2">
      <c r="A17" s="30" t="s">
        <v>4</v>
      </c>
      <c r="B17" s="29" t="s">
        <v>3</v>
      </c>
      <c r="C17" s="22">
        <v>44701</v>
      </c>
      <c r="D17" s="22">
        <v>51378</v>
      </c>
      <c r="E17" s="28">
        <f t="shared" si="0"/>
        <v>96079</v>
      </c>
      <c r="F17" s="22">
        <v>54734</v>
      </c>
      <c r="G17" s="22">
        <v>55240</v>
      </c>
      <c r="H17" s="28">
        <f t="shared" si="1"/>
        <v>109974</v>
      </c>
      <c r="I17" s="26">
        <f t="shared" si="2"/>
        <v>14.462057265375369</v>
      </c>
      <c r="J17" s="27">
        <v>95</v>
      </c>
      <c r="K17" s="27">
        <v>75</v>
      </c>
      <c r="L17" s="26">
        <f t="shared" si="3"/>
        <v>-21.052631578947366</v>
      </c>
      <c r="M17" s="22">
        <f t="shared" si="4"/>
        <v>1289.1420331651045</v>
      </c>
      <c r="N17" s="22">
        <f t="shared" si="5"/>
        <v>1993.9526411657557</v>
      </c>
      <c r="O17" s="26">
        <f t="shared" si="6"/>
        <v>54.672843633078863</v>
      </c>
    </row>
    <row r="18" spans="1:15" s="15" customFormat="1" ht="20.100000000000001" customHeight="1" x14ac:dyDescent="0.2">
      <c r="A18" s="45" t="s">
        <v>2</v>
      </c>
      <c r="B18" s="46"/>
      <c r="C18" s="23">
        <f>SUM(C6:C17)</f>
        <v>4933381.1940000001</v>
      </c>
      <c r="D18" s="23">
        <f>SUM(D6:D17)-60006</f>
        <v>2246505</v>
      </c>
      <c r="E18" s="23">
        <f t="shared" si="0"/>
        <v>7179886.1940000001</v>
      </c>
      <c r="F18" s="23">
        <f>SUM(F6:F17)</f>
        <v>5150677</v>
      </c>
      <c r="G18" s="23">
        <f>SUM(G6:G17)-147793</f>
        <v>2332003</v>
      </c>
      <c r="H18" s="23">
        <f t="shared" si="1"/>
        <v>7482680</v>
      </c>
      <c r="I18" s="21">
        <f t="shared" si="2"/>
        <v>4.2172507727634301</v>
      </c>
      <c r="J18" s="23">
        <f>SUM(J6:J17)</f>
        <v>28970</v>
      </c>
      <c r="K18" s="23">
        <f>SUM(K6:K17)</f>
        <v>29349</v>
      </c>
      <c r="L18" s="24">
        <f t="shared" si="3"/>
        <v>1.3082499137038315</v>
      </c>
      <c r="M18" s="23">
        <f t="shared" si="4"/>
        <v>466.5555008724188</v>
      </c>
      <c r="N18" s="22">
        <f t="shared" si="5"/>
        <v>479.50144734546586</v>
      </c>
      <c r="O18" s="21">
        <f t="shared" si="6"/>
        <v>2.7747923770782359</v>
      </c>
    </row>
    <row r="19" spans="1:15" s="15" customFormat="1" ht="6.75" customHeight="1" x14ac:dyDescent="0.2">
      <c r="A19" s="20"/>
      <c r="B19" s="20"/>
      <c r="C19" s="19"/>
      <c r="D19" s="19"/>
      <c r="E19" s="19"/>
      <c r="F19" s="19"/>
      <c r="G19" s="19"/>
      <c r="H19" s="19"/>
      <c r="I19" s="16"/>
      <c r="J19" s="17"/>
      <c r="K19" s="17"/>
      <c r="L19" s="18"/>
      <c r="M19" s="17"/>
      <c r="N19" s="17"/>
      <c r="O19" s="16"/>
    </row>
    <row r="20" spans="1:15" s="13" customFormat="1" ht="15" customHeight="1" x14ac:dyDescent="0.2">
      <c r="B20" s="10"/>
      <c r="C20" s="47" t="s">
        <v>1</v>
      </c>
      <c r="D20" s="48"/>
      <c r="E20" s="48"/>
      <c r="F20" s="48"/>
      <c r="G20" s="48"/>
      <c r="H20" s="48"/>
      <c r="I20" s="48"/>
      <c r="J20" s="48"/>
      <c r="K20" s="48"/>
      <c r="L20" s="48"/>
      <c r="M20" s="14"/>
      <c r="N20" s="49">
        <v>10565817.5543718</v>
      </c>
      <c r="O20" s="50"/>
    </row>
    <row r="21" spans="1:15" ht="15" customHeight="1" x14ac:dyDescent="0.2">
      <c r="A21" s="3" t="s">
        <v>0</v>
      </c>
      <c r="B21" s="12"/>
      <c r="C21" s="10"/>
      <c r="D21" s="10"/>
      <c r="E21" s="11"/>
      <c r="F21" s="10"/>
      <c r="G21" s="10"/>
      <c r="H21" s="7"/>
      <c r="I21" s="7"/>
      <c r="J21" s="6"/>
      <c r="K21" s="7"/>
      <c r="L21" s="7"/>
      <c r="M21" s="9"/>
      <c r="N21" s="42"/>
      <c r="O21" s="42"/>
    </row>
    <row r="22" spans="1:15" ht="15" customHeight="1" x14ac:dyDescent="0.2">
      <c r="A22" s="3" t="s">
        <v>41</v>
      </c>
      <c r="C22" s="6"/>
      <c r="D22" s="6"/>
      <c r="E22" s="7"/>
      <c r="F22" s="6"/>
      <c r="G22" s="7"/>
      <c r="H22" s="7"/>
      <c r="I22" s="6"/>
      <c r="J22" s="7"/>
      <c r="K22" s="7"/>
      <c r="L22" s="6"/>
      <c r="M22" s="7"/>
      <c r="N22" s="6"/>
      <c r="O22" s="6"/>
    </row>
    <row r="23" spans="1:15" ht="15" customHeight="1" x14ac:dyDescent="0.2">
      <c r="A23" s="8" t="s">
        <v>38</v>
      </c>
      <c r="C23" s="6"/>
      <c r="D23" s="7"/>
      <c r="E23" s="7"/>
      <c r="F23" s="6"/>
      <c r="G23" s="7"/>
      <c r="H23" s="7"/>
      <c r="I23" s="6"/>
      <c r="J23" s="7"/>
      <c r="K23" s="7"/>
      <c r="L23" s="6"/>
      <c r="M23" s="7"/>
      <c r="N23" s="6"/>
      <c r="O23" s="6"/>
    </row>
    <row r="24" spans="1:15" ht="15" customHeight="1" x14ac:dyDescent="0.2">
      <c r="E24" s="7"/>
      <c r="F24" s="6"/>
      <c r="G24" s="7"/>
      <c r="H24" s="7"/>
      <c r="I24" s="6"/>
      <c r="J24" s="7"/>
      <c r="K24" s="7"/>
      <c r="L24" s="6"/>
      <c r="M24" s="7"/>
      <c r="N24" s="6"/>
      <c r="O24" s="6"/>
    </row>
    <row r="25" spans="1:15" x14ac:dyDescent="0.2">
      <c r="C25" s="5"/>
    </row>
    <row r="26" spans="1:15" x14ac:dyDescent="0.2">
      <c r="C26" s="5"/>
    </row>
    <row r="27" spans="1:15" x14ac:dyDescent="0.2">
      <c r="C27" s="5"/>
    </row>
    <row r="28" spans="1:15" x14ac:dyDescent="0.2">
      <c r="C28" s="5"/>
    </row>
    <row r="29" spans="1:15" x14ac:dyDescent="0.2">
      <c r="C29" s="5"/>
    </row>
    <row r="30" spans="1:15" x14ac:dyDescent="0.2">
      <c r="C30" s="5"/>
    </row>
    <row r="31" spans="1:15" x14ac:dyDescent="0.2">
      <c r="C31" s="5"/>
    </row>
    <row r="32" spans="1:15" x14ac:dyDescent="0.2">
      <c r="C32" s="5"/>
    </row>
  </sheetData>
  <mergeCells count="16">
    <mergeCell ref="A1:O1"/>
    <mergeCell ref="A3:A4"/>
    <mergeCell ref="B3:B5"/>
    <mergeCell ref="C3:I3"/>
    <mergeCell ref="J3:L3"/>
    <mergeCell ref="M3:O3"/>
    <mergeCell ref="C4:E4"/>
    <mergeCell ref="F4:H4"/>
    <mergeCell ref="J4:J5"/>
    <mergeCell ref="K4:K5"/>
    <mergeCell ref="N21:O21"/>
    <mergeCell ref="M4:M5"/>
    <mergeCell ref="N4:N5"/>
    <mergeCell ref="A18:B18"/>
    <mergeCell ref="C20:L20"/>
    <mergeCell ref="N20:O20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Maiores Laticínios 2020 final</vt:lpstr>
      <vt:lpstr>'Maiores Laticínios 2020 final'!Area_de_impressao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Edson</cp:lastModifiedBy>
  <cp:lastPrinted>2021-06-08T15:33:36Z</cp:lastPrinted>
  <dcterms:created xsi:type="dcterms:W3CDTF">2021-06-07T20:50:28Z</dcterms:created>
  <dcterms:modified xsi:type="dcterms:W3CDTF">2021-06-08T19:06:45Z</dcterms:modified>
</cp:coreProperties>
</file>